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kirk\Rocky Mountain Institute\INY - Sunshine for Mines - Active Projects &amp; Biz Dev\Business Development\Product Development\RenewableEnergyMineTracker\"/>
    </mc:Choice>
  </mc:AlternateContent>
  <xr:revisionPtr revIDLastSave="3" documentId="8_{487C4D86-EE0C-4362-AED8-A2A00B8690C0}" xr6:coauthVersionLast="45" xr6:coauthVersionMax="45" xr10:uidLastSave="{78D9E111-196A-4B3F-A82B-5483794AB274}"/>
  <bookViews>
    <workbookView xWindow="-110" yWindow="-110" windowWidth="19420" windowHeight="11020" xr2:uid="{ABAB512F-14BE-49E4-8F66-D886FD979B03}"/>
  </bookViews>
  <sheets>
    <sheet name="WebsiteList" sheetId="3" r:id="rId1"/>
    <sheet name="Sheet1" sheetId="2" r:id="rId2"/>
  </sheets>
  <externalReferences>
    <externalReference r:id="rId3"/>
  </externalReferences>
  <definedNames>
    <definedName name="_xlnm._FilterDatabase" localSheetId="0" hidden="1">WebsiteList!$A$1:$N$61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9" i="3" l="1"/>
  <c r="M89" i="3"/>
  <c r="L89" i="3"/>
  <c r="K89" i="3"/>
  <c r="J89" i="3"/>
  <c r="I89" i="3"/>
  <c r="H89" i="3"/>
  <c r="G89" i="3"/>
  <c r="F89" i="3"/>
  <c r="E89" i="3"/>
  <c r="D89" i="3"/>
  <c r="C89" i="3"/>
  <c r="B89" i="3"/>
  <c r="A89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A88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A87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A86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A85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A84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A83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A82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A81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A80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A79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A78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A77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A76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A75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A74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A73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A72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A71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A70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A69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A68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A67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A66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A65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A64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A63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A62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A61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A60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A59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A58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A57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A56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A55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A54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A53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A52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A51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A50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A49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A48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A47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A46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A45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A44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A43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A42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A41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A40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A39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A38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A37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A36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A35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A34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A33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A32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A31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30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A29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A28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A27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A26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A25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A24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A23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22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21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20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A19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A18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A17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A16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A15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14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A13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12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A11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10" i="3"/>
  <c r="N9" i="3"/>
  <c r="M9" i="3"/>
  <c r="L9" i="3"/>
  <c r="K9" i="3"/>
  <c r="J9" i="3"/>
  <c r="I9" i="3"/>
  <c r="H9" i="3"/>
  <c r="G9" i="3"/>
  <c r="F9" i="3"/>
  <c r="E9" i="3"/>
  <c r="D9" i="3"/>
  <c r="C9" i="3"/>
  <c r="B9" i="3"/>
  <c r="A9" i="3"/>
  <c r="N8" i="3"/>
  <c r="M8" i="3"/>
  <c r="L8" i="3"/>
  <c r="K8" i="3"/>
  <c r="J8" i="3"/>
  <c r="I8" i="3"/>
  <c r="H8" i="3"/>
  <c r="G8" i="3"/>
  <c r="F8" i="3"/>
  <c r="E8" i="3"/>
  <c r="D8" i="3"/>
  <c r="C8" i="3"/>
  <c r="B8" i="3"/>
  <c r="A8" i="3"/>
  <c r="N7" i="3"/>
  <c r="M7" i="3"/>
  <c r="L7" i="3"/>
  <c r="K7" i="3"/>
  <c r="J7" i="3"/>
  <c r="I7" i="3"/>
  <c r="H7" i="3"/>
  <c r="G7" i="3"/>
  <c r="F7" i="3"/>
  <c r="E7" i="3"/>
  <c r="D7" i="3"/>
  <c r="C7" i="3"/>
  <c r="B7" i="3"/>
  <c r="A7" i="3"/>
  <c r="N6" i="3"/>
  <c r="M6" i="3"/>
  <c r="L6" i="3"/>
  <c r="K6" i="3"/>
  <c r="J6" i="3"/>
  <c r="I6" i="3"/>
  <c r="H6" i="3"/>
  <c r="G6" i="3"/>
  <c r="F6" i="3"/>
  <c r="E6" i="3"/>
  <c r="D6" i="3"/>
  <c r="C6" i="3"/>
  <c r="B6" i="3"/>
  <c r="A6" i="3"/>
  <c r="N5" i="3"/>
  <c r="M5" i="3"/>
  <c r="L5" i="3"/>
  <c r="K5" i="3"/>
  <c r="J5" i="3"/>
  <c r="I5" i="3"/>
  <c r="H5" i="3"/>
  <c r="G5" i="3"/>
  <c r="F5" i="3"/>
  <c r="E5" i="3"/>
  <c r="D5" i="3"/>
  <c r="C5" i="3"/>
  <c r="B5" i="3"/>
  <c r="A5" i="3"/>
  <c r="N4" i="3"/>
  <c r="M4" i="3"/>
  <c r="L4" i="3"/>
  <c r="K4" i="3"/>
  <c r="J4" i="3"/>
  <c r="I4" i="3"/>
  <c r="H4" i="3"/>
  <c r="G4" i="3"/>
  <c r="F4" i="3"/>
  <c r="E4" i="3"/>
  <c r="D4" i="3"/>
  <c r="C4" i="3"/>
  <c r="B4" i="3"/>
  <c r="A4" i="3"/>
  <c r="N3" i="3"/>
  <c r="M3" i="3"/>
  <c r="L3" i="3"/>
  <c r="K3" i="3"/>
  <c r="J3" i="3"/>
  <c r="I3" i="3"/>
  <c r="H3" i="3"/>
  <c r="G3" i="3"/>
  <c r="F3" i="3"/>
  <c r="E3" i="3"/>
  <c r="D3" i="3"/>
  <c r="C3" i="3"/>
  <c r="B3" i="3"/>
  <c r="A3" i="3"/>
  <c r="N2" i="3"/>
  <c r="M2" i="3"/>
  <c r="L2" i="3"/>
  <c r="K2" i="3"/>
  <c r="J2" i="3"/>
  <c r="I2" i="3"/>
  <c r="H2" i="3"/>
  <c r="G2" i="3"/>
  <c r="F2" i="3"/>
  <c r="E2" i="3"/>
  <c r="D2" i="3"/>
  <c r="C2" i="3"/>
  <c r="B2" i="3"/>
  <c r="A2" i="3"/>
  <c r="N1" i="3"/>
  <c r="M1" i="3"/>
  <c r="L1" i="3"/>
  <c r="K1" i="3"/>
  <c r="J1" i="3"/>
  <c r="I1" i="3"/>
  <c r="H1" i="3"/>
  <c r="G1" i="3"/>
  <c r="F1" i="3"/>
  <c r="E1" i="3"/>
  <c r="D1" i="3"/>
  <c r="C1" i="3"/>
  <c r="B1" i="3"/>
  <c r="A1" i="3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newableMineProjectsDB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bsiteList"/>
      <sheetName val="MasterMineRenewables"/>
      <sheetName val="SummaryStats"/>
      <sheetName val="CumulativeGraphs"/>
      <sheetName val="SummaryStats Pivot"/>
      <sheetName val="GlobalVsMining"/>
      <sheetName val="ArticleMentions"/>
      <sheetName val="Sheet1"/>
      <sheetName val="Others to track"/>
    </sheetNames>
    <sheetDataSet>
      <sheetData sheetId="0"/>
      <sheetData sheetId="1">
        <row r="1">
          <cell r="A1" t="str">
            <v>Mine Company</v>
          </cell>
          <cell r="B1" t="str">
            <v>Location</v>
          </cell>
          <cell r="C1" t="str">
            <v>Site</v>
          </cell>
          <cell r="D1" t="str">
            <v>Country</v>
          </cell>
          <cell r="E1" t="str">
            <v>Mine Status</v>
          </cell>
          <cell r="F1" t="str">
            <v>Resource</v>
          </cell>
          <cell r="G1" t="str">
            <v>Plant Type</v>
          </cell>
          <cell r="I1" t="str">
            <v>RE-capacity</v>
          </cell>
          <cell r="L1" t="str">
            <v>Status</v>
          </cell>
          <cell r="M1" t="str">
            <v>Status Year</v>
          </cell>
          <cell r="Q1" t="str">
            <v>Installer / EPC</v>
          </cell>
          <cell r="Z1" t="str">
            <v>Latitude</v>
          </cell>
          <cell r="AA1" t="str">
            <v>Longitude</v>
          </cell>
          <cell r="AB1" t="str">
            <v>Primary Source</v>
          </cell>
        </row>
        <row r="2">
          <cell r="A2" t="str">
            <v>Abandoned</v>
          </cell>
          <cell r="B2" t="str">
            <v>Elizabeth Mine (Vermont)</v>
          </cell>
          <cell r="D2" t="str">
            <v>USA</v>
          </cell>
          <cell r="E2" t="str">
            <v>Legacy</v>
          </cell>
          <cell r="F2" t="str">
            <v>Unknown</v>
          </cell>
          <cell r="G2" t="str">
            <v>PV</v>
          </cell>
          <cell r="I2">
            <v>5</v>
          </cell>
          <cell r="L2" t="str">
            <v>Commissioned</v>
          </cell>
          <cell r="M2">
            <v>2017</v>
          </cell>
          <cell r="Q2" t="str">
            <v>3 firms managed by Greenwood</v>
          </cell>
          <cell r="Z2">
            <v>43.824199999999998</v>
          </cell>
          <cell r="AA2">
            <v>-72.331310999999999</v>
          </cell>
          <cell r="AB2" t="str">
            <v>http://www.vnews.com/Elizabeth-Mine-Solar-Array-Sheds-Light-on-Economics-of-Electricity-12760723</v>
          </cell>
        </row>
        <row r="3">
          <cell r="A3" t="str">
            <v>Abandoned</v>
          </cell>
          <cell r="B3" t="str">
            <v>Cwm-twrch Uchaf, Swansea</v>
          </cell>
          <cell r="C3" t="str">
            <v>Bryn Henllys Open Cast Mine</v>
          </cell>
          <cell r="D3" t="str">
            <v>UK</v>
          </cell>
          <cell r="E3" t="str">
            <v>Legacy</v>
          </cell>
          <cell r="F3" t="str">
            <v>Coal</v>
          </cell>
          <cell r="G3" t="str">
            <v>PV</v>
          </cell>
          <cell r="I3">
            <v>29.9</v>
          </cell>
          <cell r="L3" t="str">
            <v>Announced</v>
          </cell>
          <cell r="M3">
            <v>2019</v>
          </cell>
          <cell r="Q3" t="str">
            <v>LightsourceBP</v>
          </cell>
          <cell r="Z3">
            <v>51.795138999999999</v>
          </cell>
          <cell r="AA3">
            <v>-3.8072219999999999</v>
          </cell>
          <cell r="AB3" t="str">
            <v>https://powerlinks.news/solar-power/news/lightsource-bp-unveils-plans-for-9-9mw-solar-farm</v>
          </cell>
        </row>
        <row r="4">
          <cell r="A4" t="str">
            <v>Abandoned</v>
          </cell>
          <cell r="B4" t="str">
            <v>Turek, Poland</v>
          </cell>
          <cell r="C4" t="str">
            <v>Pryzkona</v>
          </cell>
          <cell r="D4" t="str">
            <v>Poland</v>
          </cell>
          <cell r="E4" t="str">
            <v>Legacy</v>
          </cell>
          <cell r="F4" t="str">
            <v>Unspecified</v>
          </cell>
          <cell r="G4" t="str">
            <v>PV</v>
          </cell>
          <cell r="I4">
            <v>600</v>
          </cell>
          <cell r="L4" t="str">
            <v>Announced</v>
          </cell>
          <cell r="M4">
            <v>2019</v>
          </cell>
          <cell r="Q4" t="str">
            <v>China Sinogy Electric Engineering</v>
          </cell>
          <cell r="Z4">
            <v>51.983333000000002</v>
          </cell>
          <cell r="AA4">
            <v>18.616667</v>
          </cell>
          <cell r="AB4" t="str">
            <v>https://www.pv-magazine.com/2019/09/05/poland-announces-plans-for-1-1-gw-of-solar/</v>
          </cell>
        </row>
        <row r="5">
          <cell r="A5" t="str">
            <v>Abandoned</v>
          </cell>
          <cell r="B5" t="str">
            <v>Virginia</v>
          </cell>
          <cell r="C5" t="str">
            <v>Wise County</v>
          </cell>
          <cell r="D5" t="str">
            <v>USA</v>
          </cell>
          <cell r="E5" t="str">
            <v>Legacy</v>
          </cell>
          <cell r="F5" t="str">
            <v>Coal</v>
          </cell>
          <cell r="G5" t="str">
            <v>PV</v>
          </cell>
          <cell r="I5">
            <v>3.5</v>
          </cell>
          <cell r="L5" t="str">
            <v>Announced</v>
          </cell>
          <cell r="M5">
            <v>2019</v>
          </cell>
          <cell r="Q5" t="str">
            <v>Sun Tribe Solar</v>
          </cell>
          <cell r="Z5">
            <v>36.975487000000001</v>
          </cell>
          <cell r="AA5">
            <v>-82.575562000000005</v>
          </cell>
          <cell r="AB5" t="str">
            <v>https://energynews.us/2019/03/08/southeast/virginia-solar-farm-among-10-projects-to-receive-mineland-reuse-funds/</v>
          </cell>
        </row>
        <row r="6">
          <cell r="A6" t="str">
            <v>Abandoned</v>
          </cell>
          <cell r="B6" t="str">
            <v>Queensland</v>
          </cell>
          <cell r="C6" t="str">
            <v>Kidston Gold Mine</v>
          </cell>
          <cell r="D6" t="str">
            <v>Australia</v>
          </cell>
          <cell r="E6" t="str">
            <v>Legacy</v>
          </cell>
          <cell r="F6" t="str">
            <v>Gold</v>
          </cell>
          <cell r="G6" t="str">
            <v>PV, Wind &amp; Storage</v>
          </cell>
          <cell r="I6">
            <v>570</v>
          </cell>
          <cell r="L6" t="str">
            <v>Announced</v>
          </cell>
          <cell r="M6">
            <v>2019</v>
          </cell>
          <cell r="Q6" t="str">
            <v>Genex</v>
          </cell>
          <cell r="Z6">
            <v>-18.870830000000002</v>
          </cell>
          <cell r="AA6">
            <v>144.17332999999999</v>
          </cell>
          <cell r="AB6" t="str">
            <v>https://www.energy-storage.news/news/major-solar-wind-storage-project-at-queensland-gold-mine-bags-extra-funding</v>
          </cell>
        </row>
        <row r="7">
          <cell r="A7" t="str">
            <v>Agnico Eagle</v>
          </cell>
          <cell r="B7" t="str">
            <v>Nunavut</v>
          </cell>
          <cell r="C7" t="str">
            <v>Meliadine Gold Mine</v>
          </cell>
          <cell r="D7" t="str">
            <v>Canada</v>
          </cell>
          <cell r="E7" t="str">
            <v>Inactive</v>
          </cell>
          <cell r="F7" t="str">
            <v>Gold</v>
          </cell>
          <cell r="G7" t="str">
            <v>Wind</v>
          </cell>
          <cell r="I7">
            <v>21</v>
          </cell>
          <cell r="L7" t="str">
            <v>Announced</v>
          </cell>
          <cell r="M7">
            <v>2018</v>
          </cell>
          <cell r="Z7">
            <v>63.024999999999999</v>
          </cell>
          <cell r="AA7">
            <v>-92.208299999999994</v>
          </cell>
          <cell r="AB7" t="str">
            <v>http://worldcongress.energyandmines.com/tcportfolio/agnico-eagle/</v>
          </cell>
        </row>
        <row r="8">
          <cell r="A8" t="str">
            <v>Anglo American</v>
          </cell>
          <cell r="B8" t="str">
            <v>Kriel colliery</v>
          </cell>
          <cell r="D8" t="str">
            <v>South Africa</v>
          </cell>
          <cell r="E8" t="str">
            <v>Active</v>
          </cell>
          <cell r="F8" t="str">
            <v>coal</v>
          </cell>
          <cell r="G8" t="str">
            <v>PV</v>
          </cell>
          <cell r="I8">
            <v>0.24</v>
          </cell>
          <cell r="L8" t="str">
            <v>Commissioned</v>
          </cell>
          <cell r="M8">
            <v>2013</v>
          </cell>
          <cell r="Q8" t="str">
            <v> SolarPower Africa</v>
          </cell>
          <cell r="Z8">
            <v>-26.257189</v>
          </cell>
          <cell r="AA8">
            <v>29.189720000000001</v>
          </cell>
          <cell r="AB8" t="str">
            <v>http://www.engineeringnews.co.za/article/anglo-to-build-r5m-solar-pv-system-at-kriel-colliery-2013-05-20</v>
          </cell>
        </row>
        <row r="9">
          <cell r="A9" t="str">
            <v>Anglo American</v>
          </cell>
          <cell r="B9" t="str">
            <v>Valparaiso Region</v>
          </cell>
          <cell r="C9" t="str">
            <v>Los Bronces mine</v>
          </cell>
          <cell r="D9" t="str">
            <v>Chile</v>
          </cell>
          <cell r="E9" t="str">
            <v>Active</v>
          </cell>
          <cell r="F9" t="str">
            <v>Copper</v>
          </cell>
          <cell r="G9" t="str">
            <v>PV</v>
          </cell>
          <cell r="I9">
            <v>8.4000000000000005E-2</v>
          </cell>
          <cell r="L9" t="str">
            <v>Commissioned</v>
          </cell>
          <cell r="M9">
            <v>2019</v>
          </cell>
          <cell r="Q9" t="str">
            <v>French floating PV specialist Ciel&amp;Terre and Chilean integrator Lenergie</v>
          </cell>
          <cell r="Z9">
            <v>-33.150571999999997</v>
          </cell>
          <cell r="AA9">
            <v>-70.282223000000002</v>
          </cell>
          <cell r="AB9" t="str">
            <v>https://www.pv-magazine.com/2019/03/29/chiles-first-floating-pv-project-reaches-completion/</v>
          </cell>
        </row>
        <row r="10">
          <cell r="A10" t="str">
            <v>Anglo American</v>
          </cell>
          <cell r="B10" t="str">
            <v>Colina</v>
          </cell>
          <cell r="C10" t="str">
            <v>Los Bronces</v>
          </cell>
          <cell r="D10" t="str">
            <v>Chile</v>
          </cell>
          <cell r="E10" t="str">
            <v>Active</v>
          </cell>
          <cell r="F10" t="str">
            <v>Copper and Molybdenum</v>
          </cell>
          <cell r="G10" t="str">
            <v>PV</v>
          </cell>
          <cell r="I10">
            <v>8.5000000000000006E-2</v>
          </cell>
          <cell r="L10" t="str">
            <v>Commissioned</v>
          </cell>
          <cell r="M10">
            <v>2019</v>
          </cell>
          <cell r="Q10" t="str">
            <v>Cielle &amp; Terre</v>
          </cell>
          <cell r="Z10">
            <v>-33.142767999999997</v>
          </cell>
          <cell r="AA10">
            <v>-70.271974999999998</v>
          </cell>
          <cell r="AB10" t="str">
            <v>https://www.ciel-et-terre.net/project/las-tortolas-85-kwp/</v>
          </cell>
        </row>
        <row r="11">
          <cell r="A11" t="str">
            <v>Antofagasta</v>
          </cell>
          <cell r="B11" t="str">
            <v>El Arrayán, Ovalle in Región Metropolitana</v>
          </cell>
          <cell r="D11" t="str">
            <v>Chile</v>
          </cell>
          <cell r="E11" t="str">
            <v>Active</v>
          </cell>
          <cell r="F11" t="str">
            <v>copper</v>
          </cell>
          <cell r="G11" t="str">
            <v>Wind</v>
          </cell>
          <cell r="I11">
            <v>115</v>
          </cell>
          <cell r="L11" t="str">
            <v>Sold or Inactive</v>
          </cell>
          <cell r="M11">
            <v>2014</v>
          </cell>
          <cell r="Q11" t="str">
            <v> Pattern Energy / AEI Services LLC / Skanska Chile SA</v>
          </cell>
          <cell r="Z11">
            <v>-30.588806000000002</v>
          </cell>
          <cell r="AA11">
            <v>-71.6995</v>
          </cell>
          <cell r="AB11" t="str">
            <v>https://renewablesnow.com/news/pattern-energy-exits-115-mw-chilean-wind-farm-ownership-624136/</v>
          </cell>
        </row>
        <row r="12">
          <cell r="A12" t="str">
            <v>Antofagasta/Barrick Gold</v>
          </cell>
          <cell r="B12" t="str">
            <v xml:space="preserve">Escondida </v>
          </cell>
          <cell r="C12" t="str">
            <v>Zaldivar Copper Mine</v>
          </cell>
          <cell r="D12" t="str">
            <v>Chile</v>
          </cell>
          <cell r="E12" t="str">
            <v>Active</v>
          </cell>
          <cell r="F12" t="str">
            <v xml:space="preserve">Copper </v>
          </cell>
          <cell r="G12" t="str">
            <v>PV &amp; Wind</v>
          </cell>
          <cell r="I12">
            <v>200</v>
          </cell>
          <cell r="L12" t="str">
            <v>Commissioned</v>
          </cell>
          <cell r="M12">
            <v>2018</v>
          </cell>
          <cell r="Z12">
            <v>-24.215229999999998</v>
          </cell>
          <cell r="AA12">
            <v>-69.060969999999998</v>
          </cell>
          <cell r="AB12" t="str">
            <v>http://www.mining.com/antofagasta-announces-first-mine-use-100-renewable-energy/</v>
          </cell>
        </row>
        <row r="13">
          <cell r="A13" t="str">
            <v>ASARCO</v>
          </cell>
          <cell r="B13" t="str">
            <v>Mission Mine</v>
          </cell>
          <cell r="D13" t="str">
            <v>USA</v>
          </cell>
          <cell r="E13" t="str">
            <v>Legacy</v>
          </cell>
          <cell r="F13" t="str">
            <v>Unknown</v>
          </cell>
          <cell r="G13" t="str">
            <v>PV</v>
          </cell>
          <cell r="I13">
            <v>56</v>
          </cell>
          <cell r="L13" t="str">
            <v>Commissioned</v>
          </cell>
          <cell r="M13">
            <v>2014</v>
          </cell>
          <cell r="Q13" t="str">
            <v>Clenara</v>
          </cell>
          <cell r="Z13">
            <v>31.998380000000001</v>
          </cell>
          <cell r="AA13">
            <v>-111.05125200000001</v>
          </cell>
          <cell r="AB13" t="str">
            <v>http://www.asarco.com/wp-content/uploads/Avalon-Solar-Project-Fact-Sheet-04282014.pdf</v>
          </cell>
        </row>
        <row r="14">
          <cell r="A14" t="str">
            <v>B2Gold</v>
          </cell>
          <cell r="B14" t="str">
            <v>Otjikoto</v>
          </cell>
          <cell r="D14" t="str">
            <v>Namibia</v>
          </cell>
          <cell r="E14" t="str">
            <v>Active</v>
          </cell>
          <cell r="F14" t="str">
            <v>Gold</v>
          </cell>
          <cell r="G14" t="str">
            <v>PV</v>
          </cell>
          <cell r="I14">
            <v>7</v>
          </cell>
          <cell r="L14" t="str">
            <v>Commissioned</v>
          </cell>
          <cell r="M14">
            <v>2018</v>
          </cell>
          <cell r="Q14" t="str">
            <v>Caterpillar/Barloworld</v>
          </cell>
          <cell r="Z14">
            <v>-19.993292</v>
          </cell>
          <cell r="AA14">
            <v>17.092939000000001</v>
          </cell>
          <cell r="AB14" t="str">
            <v>https://economist.com.na/35561/special-focus/solar-plant-to-serve-as-sustainable-power-solution-for-b2golds-otjikoto-project/
http://www.africanreview.com/energy-a-power/renewables/cat-microgrid-to-provide-solar-power-solution</v>
          </cell>
        </row>
        <row r="15">
          <cell r="A15" t="str">
            <v>B2Gold</v>
          </cell>
          <cell r="B15" t="str">
            <v>Mali-Senagal Border</v>
          </cell>
          <cell r="C15" t="str">
            <v>Fekola Mine</v>
          </cell>
          <cell r="D15" t="str">
            <v>Mali</v>
          </cell>
          <cell r="E15" t="str">
            <v>Active</v>
          </cell>
          <cell r="F15" t="str">
            <v>Gold</v>
          </cell>
          <cell r="G15" t="str">
            <v>PV &amp; Battery</v>
          </cell>
          <cell r="I15">
            <v>30</v>
          </cell>
          <cell r="L15" t="str">
            <v>Commissioned</v>
          </cell>
          <cell r="M15">
            <v>2019</v>
          </cell>
          <cell r="Z15">
            <v>12.538482</v>
          </cell>
          <cell r="AA15">
            <v>-11.373347000000001</v>
          </cell>
          <cell r="AB15" t="str">
            <v>https://www.greenbuildingafrica.co.za/mali-gold-mine-to-get-30-mw-solar-battery-hybrid-plant/</v>
          </cell>
        </row>
        <row r="16">
          <cell r="A16" t="str">
            <v>Barrick Gold</v>
          </cell>
          <cell r="B16" t="str">
            <v>McCarran, NV</v>
          </cell>
          <cell r="C16" t="str">
            <v>Western 102 Power Plant</v>
          </cell>
          <cell r="D16" t="str">
            <v>USA</v>
          </cell>
          <cell r="E16" t="str">
            <v>Active</v>
          </cell>
          <cell r="F16" t="str">
            <v>gold</v>
          </cell>
          <cell r="G16" t="str">
            <v>PV</v>
          </cell>
          <cell r="I16">
            <v>1.51</v>
          </cell>
          <cell r="L16" t="str">
            <v>Commissioned</v>
          </cell>
          <cell r="M16">
            <v>2008</v>
          </cell>
          <cell r="Q16" t="str">
            <v> Stellar Energy</v>
          </cell>
          <cell r="Z16">
            <v>39.560152000000002</v>
          </cell>
          <cell r="AA16">
            <v>-119.50902600000001</v>
          </cell>
          <cell r="AB16" t="str">
            <v>http://www.ledcor.com/our-projects/power/renewable-energy/barrick-solar-farm?from=list</v>
          </cell>
        </row>
        <row r="17">
          <cell r="A17" t="str">
            <v>Barrick Gold</v>
          </cell>
          <cell r="B17" t="str">
            <v>Veladero, San Juan</v>
          </cell>
          <cell r="C17" t="str">
            <v>Veladero Mine</v>
          </cell>
          <cell r="D17" t="str">
            <v>Argentina</v>
          </cell>
          <cell r="E17" t="str">
            <v>Active</v>
          </cell>
          <cell r="F17" t="str">
            <v>Gold</v>
          </cell>
          <cell r="G17" t="str">
            <v>Wind</v>
          </cell>
          <cell r="I17">
            <v>2</v>
          </cell>
          <cell r="L17" t="str">
            <v>Commissioned</v>
          </cell>
          <cell r="M17">
            <v>2008</v>
          </cell>
          <cell r="Q17" t="str">
            <v> Seawind (RAME Energy)</v>
          </cell>
          <cell r="Z17">
            <v>-30.188666999999999</v>
          </cell>
          <cell r="AA17">
            <v>-69.283028000000002</v>
          </cell>
          <cell r="AB17" t="str">
            <v>http://www.dewindco.com/eng/prcenter/record_01.asp</v>
          </cell>
        </row>
        <row r="18">
          <cell r="A18" t="str">
            <v>Barrick Gold</v>
          </cell>
          <cell r="B18" t="str">
            <v>Higueras</v>
          </cell>
          <cell r="C18" t="str">
            <v>Punta Colorada</v>
          </cell>
          <cell r="D18" t="str">
            <v>Chile</v>
          </cell>
          <cell r="E18" t="str">
            <v>Legacy</v>
          </cell>
          <cell r="F18" t="str">
            <v>Unknown</v>
          </cell>
          <cell r="G18" t="str">
            <v>Wind</v>
          </cell>
          <cell r="I18">
            <v>36</v>
          </cell>
          <cell r="L18" t="str">
            <v>Commissioned</v>
          </cell>
          <cell r="M18">
            <v>2011</v>
          </cell>
          <cell r="Q18" t="str">
            <v/>
          </cell>
          <cell r="Z18">
            <v>-29.367327</v>
          </cell>
          <cell r="AA18">
            <v>-71.049532999999997</v>
          </cell>
          <cell r="AB18" t="str">
            <v>http://barrickbeyondborders.com/environment/2011/11/barrick-inaugurates-punta-colorada-wind-farm-in-chile/</v>
          </cell>
        </row>
        <row r="19">
          <cell r="A19" t="str">
            <v>BHP</v>
          </cell>
          <cell r="B19" t="str">
            <v>Leinster, Northern Goldfields</v>
          </cell>
          <cell r="C19" t="str">
            <v>Nickel West</v>
          </cell>
          <cell r="D19" t="str">
            <v>Australia</v>
          </cell>
          <cell r="E19" t="str">
            <v>Active</v>
          </cell>
          <cell r="F19" t="str">
            <v>Unknown</v>
          </cell>
          <cell r="G19" t="str">
            <v>PV</v>
          </cell>
          <cell r="I19">
            <v>0.3</v>
          </cell>
          <cell r="L19" t="str">
            <v>Commissioned</v>
          </cell>
          <cell r="M19">
            <v>2013</v>
          </cell>
          <cell r="Q19" t="str">
            <v> Solarchoice</v>
          </cell>
          <cell r="Z19">
            <v>-27.816064000000001</v>
          </cell>
          <cell r="AA19">
            <v>120.699924</v>
          </cell>
          <cell r="AB19" t="str">
            <v>https://www.solarchoice.net.au/blog/solar-powered-mining-in-western-australia/</v>
          </cell>
        </row>
        <row r="20">
          <cell r="A20" t="str">
            <v>BHP</v>
          </cell>
          <cell r="B20" t="str">
            <v>Lakeland Solar &amp; Storage (Cooktown)</v>
          </cell>
          <cell r="D20" t="str">
            <v>Australia</v>
          </cell>
          <cell r="E20" t="str">
            <v>Active</v>
          </cell>
          <cell r="F20" t="str">
            <v>Unknown</v>
          </cell>
          <cell r="G20" t="str">
            <v>PV</v>
          </cell>
          <cell r="I20">
            <v>13</v>
          </cell>
          <cell r="L20" t="str">
            <v>Commissioned</v>
          </cell>
          <cell r="M20">
            <v>2018</v>
          </cell>
          <cell r="Q20" t="str">
            <v>Conergy</v>
          </cell>
          <cell r="Z20">
            <v>-10.785988</v>
          </cell>
          <cell r="AA20">
            <v>142.48484500000001</v>
          </cell>
          <cell r="AB20" t="str">
            <v>https://www.conergy.com.au/press-release/construction-worlds-first-utility-scale-solar-storage-project-nears-completion</v>
          </cell>
        </row>
        <row r="21">
          <cell r="A21" t="str">
            <v>Caledonian Mining Corporation</v>
          </cell>
          <cell r="B21" t="str">
            <v>Gwanda</v>
          </cell>
          <cell r="C21" t="str">
            <v>Blanket Mine</v>
          </cell>
          <cell r="D21" t="str">
            <v>Zimbabwe</v>
          </cell>
          <cell r="E21" t="str">
            <v>Active</v>
          </cell>
          <cell r="F21" t="str">
            <v>Gold</v>
          </cell>
          <cell r="G21" t="str">
            <v>PV</v>
          </cell>
          <cell r="I21">
            <v>19.649999999999999</v>
          </cell>
          <cell r="L21" t="str">
            <v>Announced</v>
          </cell>
          <cell r="M21">
            <v>2019</v>
          </cell>
          <cell r="Z21">
            <v>-20.971862999999999</v>
          </cell>
          <cell r="AA21">
            <v>28.800401000000001</v>
          </cell>
          <cell r="AB21" t="str">
            <v>https://www.pv-magazine.com/2019/10/29/20-mw-solar-plus-storage-project-tender-at-zimbabwe-gold-mine/</v>
          </cell>
        </row>
        <row r="22">
          <cell r="A22" t="str">
            <v>CAP Group</v>
          </cell>
          <cell r="B22" t="str">
            <v xml:space="preserve">Copiapo, Atacama Desert, </v>
          </cell>
          <cell r="C22" t="str">
            <v>Amanecer power plant</v>
          </cell>
          <cell r="D22" t="str">
            <v>Chile</v>
          </cell>
          <cell r="E22" t="str">
            <v>Active</v>
          </cell>
          <cell r="F22" t="str">
            <v>Iron Ore</v>
          </cell>
          <cell r="G22" t="str">
            <v>PV</v>
          </cell>
          <cell r="I22">
            <v>100</v>
          </cell>
          <cell r="L22" t="str">
            <v>Commissioned</v>
          </cell>
          <cell r="M22">
            <v>2014</v>
          </cell>
          <cell r="Q22" t="str">
            <v> SunEdison</v>
          </cell>
          <cell r="Z22">
            <v>-27.252385</v>
          </cell>
          <cell r="AA22">
            <v>-70.113759000000002</v>
          </cell>
          <cell r="AB22" t="str">
            <v>http://www.opic.gov/press-releases/2013/sunedison-ifc-and-opic-close-2125m-project-financing-arrangement-100-mwp-solar-power-plant-chile</v>
          </cell>
        </row>
        <row r="23">
          <cell r="A23" t="str">
            <v>Chevron Mining</v>
          </cell>
          <cell r="B23" t="str">
            <v>Questa, New Mexico</v>
          </cell>
          <cell r="C23" t="str">
            <v>Chevron Questa Mine Tailings</v>
          </cell>
          <cell r="D23" t="str">
            <v>USA</v>
          </cell>
          <cell r="E23" t="str">
            <v>Active</v>
          </cell>
          <cell r="F23" t="str">
            <v>steel alloy molybdenum</v>
          </cell>
          <cell r="G23" t="str">
            <v>Solar Thermal</v>
          </cell>
          <cell r="I23">
            <v>1</v>
          </cell>
          <cell r="L23" t="str">
            <v>Commissioned</v>
          </cell>
          <cell r="M23">
            <v>2011</v>
          </cell>
          <cell r="Q23" t="str">
            <v/>
          </cell>
          <cell r="Z23">
            <v>36.716534000000003</v>
          </cell>
          <cell r="AA23">
            <v>-105.607024</v>
          </cell>
          <cell r="AB23" t="str">
            <v>https://semspub.epa.gov/work/HQ/100000041.pdf</v>
          </cell>
        </row>
        <row r="24">
          <cell r="A24" t="str">
            <v>CODELCO</v>
          </cell>
          <cell r="B24" t="str">
            <v>Calama, Atacama Desert</v>
          </cell>
          <cell r="C24" t="str">
            <v>Chuquicamata mine</v>
          </cell>
          <cell r="D24" t="str">
            <v>Chile</v>
          </cell>
          <cell r="E24" t="str">
            <v>Active</v>
          </cell>
          <cell r="F24" t="str">
            <v>copper</v>
          </cell>
          <cell r="G24" t="str">
            <v>PV</v>
          </cell>
          <cell r="I24">
            <v>1.1100000000000001</v>
          </cell>
          <cell r="L24" t="str">
            <v>Commissioned</v>
          </cell>
          <cell r="M24">
            <v>2012</v>
          </cell>
          <cell r="Q24" t="str">
            <v>Solarpack</v>
          </cell>
          <cell r="Z24">
            <v>-22.312393</v>
          </cell>
          <cell r="AA24">
            <v>-68.895193000000006</v>
          </cell>
          <cell r="AB24" t="str">
            <v>https://www.pv-magazine.com/2012/06/18/1-mw-pv-plant-online-in-chile_10007376/</v>
          </cell>
        </row>
        <row r="25">
          <cell r="A25" t="str">
            <v>CODELCO</v>
          </cell>
          <cell r="B25" t="str">
            <v>Sierra Gorda</v>
          </cell>
          <cell r="C25" t="str">
            <v>Gabriela Mistral Mine</v>
          </cell>
          <cell r="D25" t="str">
            <v>Chile</v>
          </cell>
          <cell r="E25" t="str">
            <v>Active</v>
          </cell>
          <cell r="F25" t="str">
            <v>copper</v>
          </cell>
          <cell r="G25" t="str">
            <v>Solar thermal</v>
          </cell>
          <cell r="I25">
            <v>27.5</v>
          </cell>
          <cell r="L25" t="str">
            <v>Commissioned</v>
          </cell>
          <cell r="M25">
            <v>2013</v>
          </cell>
          <cell r="Q25" t="str">
            <v>Energy Llaima SpA; Sunmark A/S</v>
          </cell>
          <cell r="Z25">
            <v>-23.448205000000002</v>
          </cell>
          <cell r="AA25">
            <v>-68.815916999999999</v>
          </cell>
          <cell r="AB25" t="str">
            <v>http://www.solarthermalworld.org/content/275-mw-provide-heat-copper-mine-chile</v>
          </cell>
        </row>
        <row r="26">
          <cell r="A26" t="str">
            <v>Collahuasi</v>
          </cell>
          <cell r="B26" t="str">
            <v>Pozo Almonte, Tarapacá</v>
          </cell>
          <cell r="D26" t="str">
            <v>Chile</v>
          </cell>
          <cell r="E26" t="str">
            <v>Active</v>
          </cell>
          <cell r="F26" t="str">
            <v>copper</v>
          </cell>
          <cell r="G26" t="str">
            <v>PV</v>
          </cell>
          <cell r="I26">
            <v>25.4</v>
          </cell>
          <cell r="L26" t="str">
            <v>Commissioned</v>
          </cell>
          <cell r="M26">
            <v>2014</v>
          </cell>
          <cell r="Q26" t="str">
            <v>Solarpack</v>
          </cell>
          <cell r="Z26">
            <v>-20.269376000000001</v>
          </cell>
          <cell r="AA26">
            <v>-69.754613000000006</v>
          </cell>
          <cell r="AB26" t="str">
            <v>https://www.pv-magazine.com/2014/09/29/solarpack-inaugurates-25-mw-pv-plant-in-chile_100016596/</v>
          </cell>
        </row>
        <row r="27">
          <cell r="A27" t="str">
            <v>Cronimet</v>
          </cell>
          <cell r="B27" t="str">
            <v>North Western Bushveld Complex, Limpopo Province</v>
          </cell>
          <cell r="C27" t="str">
            <v>Zwartkop (aka Zimbi)</v>
          </cell>
          <cell r="D27" t="str">
            <v>South Africa</v>
          </cell>
          <cell r="E27" t="str">
            <v>Active</v>
          </cell>
          <cell r="F27" t="str">
            <v>Chromium Ore</v>
          </cell>
          <cell r="G27" t="str">
            <v>PV</v>
          </cell>
          <cell r="I27">
            <v>1</v>
          </cell>
          <cell r="L27" t="str">
            <v>Commissioned</v>
          </cell>
          <cell r="M27">
            <v>2012</v>
          </cell>
          <cell r="Q27" t="str">
            <v> Cronimet Mining Power Solutions SA (Pty) Ltd., formerly Solea Renewables (Pty) Ltd.</v>
          </cell>
          <cell r="Z27">
            <v>-24.582799999999999</v>
          </cell>
          <cell r="AA27">
            <v>27.402799999999999</v>
          </cell>
          <cell r="AB27" t="str">
            <v>https://www.th-energy.net/english/special-self-consumption/mining/</v>
          </cell>
        </row>
        <row r="28">
          <cell r="A28" t="str">
            <v>Energy Coal Resources</v>
          </cell>
          <cell r="B28" t="str">
            <v>Bent Mountain, Kentucky</v>
          </cell>
          <cell r="C28" t="str">
            <v>Bent Mountain Coal Mine</v>
          </cell>
          <cell r="D28" t="str">
            <v>USA</v>
          </cell>
          <cell r="E28" t="str">
            <v>Legacy</v>
          </cell>
          <cell r="F28" t="str">
            <v>Coal</v>
          </cell>
          <cell r="G28" t="str">
            <v>PV</v>
          </cell>
          <cell r="I28">
            <v>100</v>
          </cell>
          <cell r="L28" t="str">
            <v>Announced</v>
          </cell>
          <cell r="M28">
            <v>2019</v>
          </cell>
          <cell r="Z28">
            <v>37.593916999999998</v>
          </cell>
          <cell r="AA28">
            <v>-82.408541999999997</v>
          </cell>
          <cell r="AB28" t="str">
            <v>https://www.arp-solar.com/2019/04/30/coal-to-solar/</v>
          </cell>
        </row>
        <row r="29">
          <cell r="A29" t="str">
            <v>Fortescue Metals Group</v>
          </cell>
          <cell r="B29" t="str">
            <v>Pilbara, Western Australia</v>
          </cell>
          <cell r="C29" t="str">
            <v>Chinchester Hub</v>
          </cell>
          <cell r="D29" t="str">
            <v>Australia</v>
          </cell>
          <cell r="E29" t="str">
            <v>Active</v>
          </cell>
          <cell r="F29" t="str">
            <v>Iron</v>
          </cell>
          <cell r="G29" t="str">
            <v>PV</v>
          </cell>
          <cell r="I29">
            <v>60</v>
          </cell>
          <cell r="L29" t="str">
            <v>Announced</v>
          </cell>
          <cell r="M29">
            <v>2019</v>
          </cell>
          <cell r="Z29">
            <v>22.323978</v>
          </cell>
          <cell r="AA29">
            <v>119.396942</v>
          </cell>
          <cell r="AB29" t="str">
            <v>https://im-mining.com/2019/10/18/fmg-lead-front-pilbara-renewable-energy-pursuit/</v>
          </cell>
        </row>
        <row r="30">
          <cell r="A30" t="str">
            <v>Freeport</v>
          </cell>
          <cell r="B30" t="str">
            <v>Pima County, AZ</v>
          </cell>
          <cell r="C30" t="str">
            <v>Bagdad</v>
          </cell>
          <cell r="D30" t="str">
            <v>USA</v>
          </cell>
          <cell r="E30" t="str">
            <v>Active</v>
          </cell>
          <cell r="F30" t="str">
            <v>Copper and Molybdenum</v>
          </cell>
          <cell r="G30" t="str">
            <v>PV &amp; Wind</v>
          </cell>
          <cell r="I30">
            <v>17</v>
          </cell>
          <cell r="L30" t="str">
            <v>Commissioned</v>
          </cell>
          <cell r="M30">
            <v>2011</v>
          </cell>
          <cell r="Q30" t="str">
            <v>Recurrent Energy</v>
          </cell>
          <cell r="Z30">
            <v>34.585807000000003</v>
          </cell>
          <cell r="AA30">
            <v>-113.20775999999999</v>
          </cell>
          <cell r="AB30" t="str">
            <v>https://recurrentenergy.com/portfolio/ajo-and-bagdad/</v>
          </cell>
        </row>
        <row r="31">
          <cell r="A31" t="str">
            <v>Galaxy Resources</v>
          </cell>
          <cell r="B31" t="str">
            <v>Mount Cattlin</v>
          </cell>
          <cell r="D31" t="str">
            <v>Australia</v>
          </cell>
          <cell r="E31" t="str">
            <v>Active</v>
          </cell>
          <cell r="F31" t="str">
            <v>lithium</v>
          </cell>
          <cell r="G31" t="str">
            <v>PV</v>
          </cell>
          <cell r="I31">
            <v>0.11</v>
          </cell>
          <cell r="L31" t="str">
            <v>Commissioned</v>
          </cell>
          <cell r="M31">
            <v>2011</v>
          </cell>
          <cell r="Q31" t="str">
            <v> Swan Energy</v>
          </cell>
          <cell r="Z31">
            <v>-33.560527999999998</v>
          </cell>
          <cell r="AA31">
            <v>120.01887600000001</v>
          </cell>
          <cell r="AB31" t="str">
            <v>http://www.abc.net.au/news/2011-04-05/a-miner-moves-to-renewables-to-power-its-site/2629936</v>
          </cell>
        </row>
        <row r="32">
          <cell r="A32" t="str">
            <v>Galaxy Resources</v>
          </cell>
          <cell r="B32" t="str">
            <v>Ravensthorpe, Western Australia</v>
          </cell>
          <cell r="C32" t="str">
            <v>Mount Cattlin</v>
          </cell>
          <cell r="D32" t="str">
            <v>Australia</v>
          </cell>
          <cell r="E32" t="str">
            <v>Active</v>
          </cell>
          <cell r="F32" t="str">
            <v>lithium</v>
          </cell>
          <cell r="G32" t="str">
            <v>Wind</v>
          </cell>
          <cell r="I32">
            <v>2.4</v>
          </cell>
          <cell r="L32" t="str">
            <v>Commissioned</v>
          </cell>
          <cell r="M32">
            <v>2011</v>
          </cell>
          <cell r="Q32" t="str">
            <v> Swan Energy</v>
          </cell>
          <cell r="Z32">
            <v>-33.560527999999998</v>
          </cell>
          <cell r="AA32">
            <v>120.01887600000001</v>
          </cell>
          <cell r="AB32" t="str">
            <v>http://www.abc.net.au/news/2011-04-05/a-miner-moves-to-renewables-to-power-its-site/2629936</v>
          </cell>
        </row>
        <row r="33">
          <cell r="A33" t="str">
            <v>Glencore Raglan</v>
          </cell>
          <cell r="B33" t="str">
            <v>Katinniq, Ungava Peninsula, Nunavik</v>
          </cell>
          <cell r="D33" t="str">
            <v>Canada</v>
          </cell>
          <cell r="E33" t="str">
            <v>Active</v>
          </cell>
          <cell r="F33" t="str">
            <v>nickel</v>
          </cell>
          <cell r="G33" t="str">
            <v>Wind</v>
          </cell>
          <cell r="I33">
            <v>3</v>
          </cell>
          <cell r="L33" t="str">
            <v>Commissioned</v>
          </cell>
          <cell r="M33">
            <v>2015</v>
          </cell>
          <cell r="Q33" t="str">
            <v> Tugliq Énergie / Enercon</v>
          </cell>
          <cell r="Z33">
            <v>61.6875</v>
          </cell>
          <cell r="AA33" t="str">
            <v> -73.678056</v>
          </cell>
          <cell r="AB33" t="str">
            <v>https://www.engerati.com/article/canada-gets-its-first-large-wind-and-energy-storage-system</v>
          </cell>
        </row>
        <row r="34">
          <cell r="A34" t="str">
            <v>GMA Garnet</v>
          </cell>
          <cell r="B34" t="str">
            <v>Kalbarri</v>
          </cell>
          <cell r="C34" t="str">
            <v>Port Gregory</v>
          </cell>
          <cell r="D34" t="str">
            <v>Australia</v>
          </cell>
          <cell r="E34" t="str">
            <v>Active</v>
          </cell>
          <cell r="F34" t="str">
            <v>Garnet</v>
          </cell>
          <cell r="G34" t="str">
            <v>PV, Wind &amp; Storage</v>
          </cell>
          <cell r="I34">
            <v>3</v>
          </cell>
          <cell r="L34" t="str">
            <v>Commissioned</v>
          </cell>
          <cell r="M34">
            <v>2017</v>
          </cell>
          <cell r="Z34">
            <v>-28.095870000000001</v>
          </cell>
          <cell r="AA34">
            <v>114.21489</v>
          </cell>
          <cell r="AB34" t="str">
            <v>http://worldcongress.energyandmines.com/tcportfolio/gma-garnet/</v>
          </cell>
        </row>
        <row r="35">
          <cell r="A35" t="str">
            <v>Gold Fields</v>
          </cell>
          <cell r="B35" t="str">
            <v>South Deep</v>
          </cell>
          <cell r="D35" t="str">
            <v>South Africa</v>
          </cell>
          <cell r="E35" t="str">
            <v>Active</v>
          </cell>
          <cell r="F35" t="str">
            <v>Gold</v>
          </cell>
          <cell r="G35" t="str">
            <v>PV</v>
          </cell>
          <cell r="I35">
            <v>40</v>
          </cell>
          <cell r="L35" t="str">
            <v>Announced</v>
          </cell>
          <cell r="M35">
            <v>2017</v>
          </cell>
          <cell r="Q35" t="str">
            <v/>
          </cell>
          <cell r="Z35">
            <v>-26.403690999999998</v>
          </cell>
          <cell r="AA35">
            <v>27.681892000000001</v>
          </cell>
          <cell r="AB35" t="str">
            <v>https://rmi.org/wp-content/uploads/2017/09/RMI_South_Deep_Mine_Renewable_Energy_Case_Study_2017.pdf</v>
          </cell>
        </row>
        <row r="36">
          <cell r="A36" t="str">
            <v>Gold Fields</v>
          </cell>
          <cell r="B36" t="str">
            <v>Laverton Shire</v>
          </cell>
          <cell r="C36" t="str">
            <v>Granny Smith Gold Mine</v>
          </cell>
          <cell r="D36" t="str">
            <v>Australia</v>
          </cell>
          <cell r="E36" t="str">
            <v>Active</v>
          </cell>
          <cell r="F36" t="str">
            <v>Gold</v>
          </cell>
          <cell r="G36" t="str">
            <v>PV</v>
          </cell>
          <cell r="I36">
            <v>7.3</v>
          </cell>
          <cell r="L36" t="str">
            <v>Announced</v>
          </cell>
          <cell r="M36">
            <v>2018</v>
          </cell>
          <cell r="Q36" t="str">
            <v>Aggreko</v>
          </cell>
          <cell r="Z36">
            <v>-28.811589999999999</v>
          </cell>
          <cell r="AA36">
            <v>122.42178</v>
          </cell>
          <cell r="AB36" t="str">
            <v>http://worldcongress.energyandmines.com/tcportfolio/granny-smith-mines-courtesy-younicos/</v>
          </cell>
        </row>
        <row r="37">
          <cell r="A37" t="str">
            <v>Gold Fields</v>
          </cell>
          <cell r="B37" t="str">
            <v>Western Australia</v>
          </cell>
          <cell r="C37" t="str">
            <v>Agnew</v>
          </cell>
          <cell r="D37" t="str">
            <v>Australia</v>
          </cell>
          <cell r="E37" t="str">
            <v>Active</v>
          </cell>
          <cell r="F37" t="str">
            <v>Gold</v>
          </cell>
          <cell r="G37" t="str">
            <v>PV &amp; Wind</v>
          </cell>
          <cell r="I37">
            <v>22</v>
          </cell>
          <cell r="L37" t="str">
            <v>Commissioned</v>
          </cell>
          <cell r="M37">
            <v>2019</v>
          </cell>
          <cell r="Q37" t="str">
            <v>Juwi</v>
          </cell>
          <cell r="Z37">
            <v>-27.978835</v>
          </cell>
          <cell r="AA37">
            <v>120.49375499999999</v>
          </cell>
          <cell r="AB37" t="str">
            <v>https://im-mining.com/2019/06/20/gold-fields-goes-low-carbon-energy-solution-agnew-gold-mine-australia/</v>
          </cell>
        </row>
        <row r="38">
          <cell r="A38" t="str">
            <v>Goldcorp</v>
          </cell>
          <cell r="B38" t="str">
            <v>Santa Cruz</v>
          </cell>
          <cell r="C38" t="str">
            <v>Cerro Negro</v>
          </cell>
          <cell r="D38" t="str">
            <v>Argentina</v>
          </cell>
          <cell r="E38" t="str">
            <v>Active</v>
          </cell>
          <cell r="F38" t="str">
            <v>Gold and Silver</v>
          </cell>
          <cell r="G38" t="str">
            <v>Wind</v>
          </cell>
          <cell r="I38">
            <v>10</v>
          </cell>
          <cell r="L38" t="str">
            <v>Announced</v>
          </cell>
          <cell r="M38">
            <v>2017</v>
          </cell>
          <cell r="Z38">
            <v>-46.888891999999998</v>
          </cell>
          <cell r="AA38">
            <v>-70.200494000000006</v>
          </cell>
          <cell r="AB38" t="str">
            <v>http://worldcongress.energyandmines.com/tcportfolio/cerro-negro-courtesy-of-goldcorp/</v>
          </cell>
        </row>
        <row r="39">
          <cell r="A39" t="str">
            <v>Grupo Mexico</v>
          </cell>
          <cell r="B39" t="str">
            <v>El Retiro</v>
          </cell>
          <cell r="C39" t="str">
            <v>Bii Nee Stipa II</v>
          </cell>
          <cell r="D39" t="str">
            <v>Mexico</v>
          </cell>
          <cell r="E39" t="str">
            <v>Unknown</v>
          </cell>
          <cell r="F39" t="str">
            <v>Unknown</v>
          </cell>
          <cell r="G39" t="str">
            <v>Wind</v>
          </cell>
          <cell r="I39">
            <v>74</v>
          </cell>
          <cell r="L39" t="str">
            <v>Commissioned</v>
          </cell>
          <cell r="M39">
            <v>2014</v>
          </cell>
          <cell r="Q39" t="str">
            <v>Gamesa</v>
          </cell>
          <cell r="Z39">
            <v>16.437999999999999</v>
          </cell>
          <cell r="AA39">
            <v>-95.027083000000005</v>
          </cell>
          <cell r="AB39" t="str">
            <v>https://www.elp.com/articles/2014/10/gamesa-delivers-74-mw-wind-farm-to-grupo-mexico.html</v>
          </cell>
        </row>
        <row r="40">
          <cell r="A40" t="str">
            <v>Harmony Gold</v>
          </cell>
          <cell r="B40" t="str">
            <v>North West province</v>
          </cell>
          <cell r="D40" t="str">
            <v>South Africa</v>
          </cell>
          <cell r="E40" t="str">
            <v>Unknown</v>
          </cell>
          <cell r="F40" t="str">
            <v>Unknown</v>
          </cell>
          <cell r="G40" t="str">
            <v>PV</v>
          </cell>
          <cell r="I40">
            <v>18</v>
          </cell>
          <cell r="L40" t="str">
            <v>Announced</v>
          </cell>
          <cell r="M40">
            <v>2012</v>
          </cell>
          <cell r="Q40" t="str">
            <v/>
          </cell>
          <cell r="Z40">
            <v>-26.170254</v>
          </cell>
          <cell r="AA40">
            <v>25.252486000000001</v>
          </cell>
          <cell r="AB40" t="str">
            <v>https://www.miningglobal.com/operations/how-utilize-solar-and-wind-energy-your-mining-operations</v>
          </cell>
        </row>
        <row r="41">
          <cell r="A41" t="str">
            <v>Harmony Gold</v>
          </cell>
          <cell r="B41" t="str">
            <v>Free State province</v>
          </cell>
          <cell r="D41" t="str">
            <v>South Africa</v>
          </cell>
          <cell r="E41" t="str">
            <v>Unknown</v>
          </cell>
          <cell r="F41" t="str">
            <v>Unknown</v>
          </cell>
          <cell r="G41" t="str">
            <v>PV</v>
          </cell>
          <cell r="I41">
            <v>7</v>
          </cell>
          <cell r="L41" t="str">
            <v>Announced</v>
          </cell>
          <cell r="M41">
            <v>2014</v>
          </cell>
          <cell r="Q41" t="str">
            <v/>
          </cell>
          <cell r="Z41">
            <v>-26.555561000000001</v>
          </cell>
          <cell r="AA41">
            <v>27.911522000000001</v>
          </cell>
          <cell r="AB41" t="str">
            <v>https://www.bloomberg.com/news/articles/2012-05-23/harmony-gold-plans-solar-power-biofuels-plants-in-south-africa</v>
          </cell>
        </row>
        <row r="42">
          <cell r="A42" t="str">
            <v>Harmony Gold</v>
          </cell>
          <cell r="B42" t="str">
            <v>Welkom</v>
          </cell>
          <cell r="C42" t="str">
            <v>Tshepong</v>
          </cell>
          <cell r="D42" t="str">
            <v>South Africa</v>
          </cell>
          <cell r="E42" t="str">
            <v>Active</v>
          </cell>
          <cell r="F42" t="str">
            <v>Gold</v>
          </cell>
          <cell r="G42" t="str">
            <v>PV</v>
          </cell>
          <cell r="I42">
            <v>30</v>
          </cell>
          <cell r="L42" t="str">
            <v>Announced</v>
          </cell>
          <cell r="M42">
            <v>2019</v>
          </cell>
          <cell r="Z42">
            <v>-27.866154000000002</v>
          </cell>
          <cell r="AA42">
            <v>26.712391</v>
          </cell>
          <cell r="AB42" t="str">
            <v>http://www.mining.com/canadian-miner-wants-uranium-project-niger-powered-renewable-energy/</v>
          </cell>
        </row>
        <row r="43">
          <cell r="A43" t="str">
            <v>Harmony Gold</v>
          </cell>
          <cell r="B43" t="str">
            <v>Free State province</v>
          </cell>
          <cell r="C43" t="str">
            <v>3 sites</v>
          </cell>
          <cell r="D43" t="str">
            <v>South Africa</v>
          </cell>
          <cell r="E43" t="str">
            <v>Active</v>
          </cell>
          <cell r="F43" t="str">
            <v>Gold</v>
          </cell>
          <cell r="G43" t="str">
            <v>PV</v>
          </cell>
          <cell r="I43">
            <v>26</v>
          </cell>
          <cell r="L43" t="str">
            <v>Announced</v>
          </cell>
          <cell r="M43">
            <v>2019</v>
          </cell>
          <cell r="Z43">
            <v>-28.531409</v>
          </cell>
          <cell r="AA43">
            <v>26.833119</v>
          </cell>
          <cell r="AB43" t="str">
            <v>http://www.engineeringnews.co.za/article/sola-to-install-solar-pv-plants-at-three-harmony-mines-2019-10-04</v>
          </cell>
        </row>
        <row r="44">
          <cell r="A44" t="str">
            <v xml:space="preserve">Hillgrove </v>
          </cell>
          <cell r="B44" t="str">
            <v>South Australia</v>
          </cell>
          <cell r="C44" t="str">
            <v>Kanmantoo</v>
          </cell>
          <cell r="D44" t="str">
            <v>Australia</v>
          </cell>
          <cell r="E44" t="str">
            <v>Legacy</v>
          </cell>
          <cell r="F44" t="str">
            <v>Copper</v>
          </cell>
          <cell r="G44" t="str">
            <v>Energy Storage</v>
          </cell>
          <cell r="L44" t="str">
            <v>Announced</v>
          </cell>
          <cell r="M44">
            <v>2019</v>
          </cell>
          <cell r="Z44">
            <v>-35.094552</v>
          </cell>
          <cell r="AA44">
            <v>138.99438599999999</v>
          </cell>
          <cell r="AB44" t="str">
            <v>https://www.pv-magazine-australia.com/2019/04/16/agl-plans-250-mw-pumped-hydro-project-in-south-australia/</v>
          </cell>
        </row>
        <row r="45">
          <cell r="A45" t="str">
            <v>IAMGOLD</v>
          </cell>
          <cell r="B45" t="str">
            <v>Rosebel</v>
          </cell>
          <cell r="D45" t="str">
            <v>Suriname</v>
          </cell>
          <cell r="E45" t="str">
            <v>Active</v>
          </cell>
          <cell r="F45" t="str">
            <v>Gold</v>
          </cell>
          <cell r="G45" t="str">
            <v>PV</v>
          </cell>
          <cell r="I45">
            <v>5</v>
          </cell>
          <cell r="L45" t="str">
            <v>Commissioned</v>
          </cell>
          <cell r="M45">
            <v>2014</v>
          </cell>
          <cell r="Q45" t="str">
            <v> Renewable Energy Resources Corporation / WTEC</v>
          </cell>
          <cell r="Z45">
            <v>5.1245180000000001</v>
          </cell>
          <cell r="AA45">
            <v>-55.243473999999999</v>
          </cell>
          <cell r="AB45" t="str">
            <v>http://energyandmines.com/2014/05/iamgold-commences-build-of-largest-solar-project-in-suriname/</v>
          </cell>
        </row>
        <row r="46">
          <cell r="A46" t="str">
            <v>IAMGOLD</v>
          </cell>
          <cell r="B46" t="str">
            <v>Essakane</v>
          </cell>
          <cell r="D46" t="str">
            <v>Burkina Faso</v>
          </cell>
          <cell r="E46" t="str">
            <v>Active</v>
          </cell>
          <cell r="F46" t="str">
            <v>Gold</v>
          </cell>
          <cell r="G46" t="str">
            <v>PV</v>
          </cell>
          <cell r="I46">
            <v>12.5</v>
          </cell>
          <cell r="L46" t="str">
            <v>Commissioned</v>
          </cell>
          <cell r="M46">
            <v>2018</v>
          </cell>
          <cell r="Q46" t="str">
            <v>Wartsila</v>
          </cell>
          <cell r="Z46">
            <v>14.375449</v>
          </cell>
          <cell r="AA46">
            <v>7.9500000000000001E-2</v>
          </cell>
          <cell r="AB46" t="str">
            <v>http://www.miningmagazine.com/natural-resources/news/1264414/renewables-projects-mines</v>
          </cell>
        </row>
        <row r="47">
          <cell r="A47" t="str">
            <v>Image Resources</v>
          </cell>
          <cell r="B47" t="str">
            <v>Gingin Shire</v>
          </cell>
          <cell r="C47" t="str">
            <v>Boonanarring Mineral Sands Project</v>
          </cell>
          <cell r="D47" t="str">
            <v>Australia</v>
          </cell>
          <cell r="E47" t="str">
            <v>Inactive</v>
          </cell>
          <cell r="F47" t="str">
            <v>Mineral Sands</v>
          </cell>
          <cell r="G47" t="str">
            <v>PV</v>
          </cell>
          <cell r="I47">
            <v>4</v>
          </cell>
          <cell r="L47" t="str">
            <v>Announced</v>
          </cell>
          <cell r="M47">
            <v>2018</v>
          </cell>
          <cell r="Q47" t="str">
            <v>Sunrise Power</v>
          </cell>
          <cell r="Z47">
            <v>-31.209</v>
          </cell>
          <cell r="AA47">
            <v>115.81999</v>
          </cell>
          <cell r="AB47" t="str">
            <v>http://worldcongress.energyandmines.com/tcportfolio/image-resources/</v>
          </cell>
        </row>
        <row r="48">
          <cell r="A48" t="str">
            <v>IMC</v>
          </cell>
          <cell r="B48" t="str">
            <v>Bartow</v>
          </cell>
          <cell r="C48" t="str">
            <v>Clear Springs Mine</v>
          </cell>
          <cell r="D48" t="str">
            <v>USA</v>
          </cell>
          <cell r="E48" t="str">
            <v>Legacy</v>
          </cell>
          <cell r="F48" t="str">
            <v>Phosphate</v>
          </cell>
          <cell r="G48" t="str">
            <v>PV</v>
          </cell>
          <cell r="I48">
            <v>55.5</v>
          </cell>
          <cell r="L48" t="str">
            <v>Announced</v>
          </cell>
          <cell r="M48">
            <v>2018</v>
          </cell>
          <cell r="Q48" t="str">
            <v>First Solar</v>
          </cell>
          <cell r="Z48">
            <v>27.916298000000001</v>
          </cell>
          <cell r="AA48">
            <v>-81.733890000000002</v>
          </cell>
          <cell r="AB48" t="str">
            <v>https://www.theledger.com/news/20190210/teco-solar-farm-occupies-reclaimed-phosphate-land-in-bartow</v>
          </cell>
        </row>
        <row r="49">
          <cell r="A49" t="str">
            <v>Independence Group</v>
          </cell>
          <cell r="B49" t="str">
            <v>Fraser Range, Western Australia</v>
          </cell>
          <cell r="C49" t="str">
            <v>Nova Nickel Mine</v>
          </cell>
          <cell r="D49" t="str">
            <v>Australia</v>
          </cell>
          <cell r="E49" t="str">
            <v>Active</v>
          </cell>
          <cell r="F49" t="str">
            <v>Nickel</v>
          </cell>
          <cell r="G49" t="str">
            <v>PV</v>
          </cell>
          <cell r="I49">
            <v>6</v>
          </cell>
          <cell r="L49" t="str">
            <v>Announced</v>
          </cell>
          <cell r="M49">
            <v>2018</v>
          </cell>
          <cell r="Q49" t="str">
            <v>Zenith Energy</v>
          </cell>
          <cell r="Z49">
            <v>-31.823554000000001</v>
          </cell>
          <cell r="AA49">
            <v>123.190983</v>
          </cell>
          <cell r="AB49" t="str">
            <v>https://thewest.com.au/business/energy/zenith-to-add-hybrid-solar-diesel-plant-to-independence-groups-novo-nickel-mine-ng-b88999783z</v>
          </cell>
        </row>
        <row r="50">
          <cell r="A50" t="str">
            <v>Industrias Penoles</v>
          </cell>
          <cell r="B50" t="str">
            <v>Coahuila</v>
          </cell>
          <cell r="D50" t="str">
            <v>Mexico</v>
          </cell>
          <cell r="E50" t="str">
            <v>active</v>
          </cell>
          <cell r="F50" t="str">
            <v>zinc plant</v>
          </cell>
          <cell r="G50" t="str">
            <v>Wind</v>
          </cell>
          <cell r="I50">
            <v>200</v>
          </cell>
          <cell r="L50" t="str">
            <v>Commissioned</v>
          </cell>
          <cell r="M50">
            <v>2017</v>
          </cell>
          <cell r="Q50" t="str">
            <v>EDPR</v>
          </cell>
          <cell r="Z50">
            <v>25.428332999999999</v>
          </cell>
          <cell r="AA50">
            <v>-101.25661100000001</v>
          </cell>
          <cell r="AB50" t="str">
            <v>https://renewablesnow.com/news/edpr-penoles-inaugurate-200-mw-wind-park-in-mexico-564754/</v>
          </cell>
        </row>
        <row r="51">
          <cell r="A51" t="str">
            <v>Karo Mining</v>
          </cell>
          <cell r="B51" t="str">
            <v>Mhondoro-Ngezi platinum belt</v>
          </cell>
          <cell r="C51" t="str">
            <v>Chegutu</v>
          </cell>
          <cell r="D51" t="str">
            <v>Zimbabwe</v>
          </cell>
          <cell r="E51" t="str">
            <v>Inactive</v>
          </cell>
          <cell r="F51" t="str">
            <v>Platinum</v>
          </cell>
          <cell r="G51" t="str">
            <v>PV</v>
          </cell>
          <cell r="I51">
            <v>300</v>
          </cell>
          <cell r="L51" t="str">
            <v>Announced</v>
          </cell>
          <cell r="M51">
            <v>2018</v>
          </cell>
          <cell r="Z51">
            <v>-18.136932000000002</v>
          </cell>
          <cell r="AA51">
            <v>30.147596</v>
          </cell>
          <cell r="AB51" t="str">
            <v>https://www.pv-tech.org/news/zimbabwe-mining-firm-chooses-solar-over-giant-coal-plans</v>
          </cell>
        </row>
        <row r="52">
          <cell r="A52" t="str">
            <v>KGHM Polska Miedź SA</v>
          </cell>
          <cell r="B52" t="str">
            <v>Poland</v>
          </cell>
          <cell r="C52" t="str">
            <v>Unknown</v>
          </cell>
          <cell r="D52" t="str">
            <v>Poland</v>
          </cell>
          <cell r="E52" t="str">
            <v>Active</v>
          </cell>
          <cell r="F52" t="str">
            <v>Silver and Copper</v>
          </cell>
          <cell r="G52" t="str">
            <v>PV</v>
          </cell>
          <cell r="I52">
            <v>500</v>
          </cell>
          <cell r="L52" t="str">
            <v>Announced</v>
          </cell>
          <cell r="M52">
            <v>2019</v>
          </cell>
          <cell r="AB52" t="str">
            <v>https://www.pv-tech.org/news/polish-solar-goes-big-with-1.1gw-dual-announcement</v>
          </cell>
        </row>
        <row r="53">
          <cell r="A53" t="str">
            <v>Lion One Metals</v>
          </cell>
          <cell r="B53" t="str">
            <v>Nadi</v>
          </cell>
          <cell r="C53" t="str">
            <v>Tuvato</v>
          </cell>
          <cell r="D53" t="str">
            <v>Fiji</v>
          </cell>
          <cell r="E53" t="str">
            <v>In Development</v>
          </cell>
          <cell r="F53" t="str">
            <v>Gold</v>
          </cell>
          <cell r="G53" t="str">
            <v>PV</v>
          </cell>
          <cell r="I53">
            <v>7</v>
          </cell>
          <cell r="L53" t="str">
            <v>Announced</v>
          </cell>
          <cell r="M53">
            <v>2019</v>
          </cell>
          <cell r="Z53">
            <v>-17.716667000000001</v>
          </cell>
          <cell r="AA53">
            <v>177.58333300000001</v>
          </cell>
          <cell r="AB53" t="str">
            <v>https://im-mining.com/2019/02/06/lion-one-and-meeco-planning-solar-diesel-solution-at-tuvatu-gold-project-in-fiji/</v>
          </cell>
        </row>
        <row r="54">
          <cell r="A54" t="str">
            <v>Malabar</v>
          </cell>
          <cell r="B54" t="str">
            <v>New South Wales</v>
          </cell>
          <cell r="C54" t="str">
            <v>Drayton Mine</v>
          </cell>
          <cell r="D54" t="str">
            <v>Australia</v>
          </cell>
          <cell r="E54" t="str">
            <v>Legacy</v>
          </cell>
          <cell r="F54" t="str">
            <v>Coal</v>
          </cell>
          <cell r="G54" t="str">
            <v>PV</v>
          </cell>
          <cell r="I54">
            <v>25</v>
          </cell>
          <cell r="L54" t="str">
            <v>Announced</v>
          </cell>
          <cell r="M54">
            <v>2019</v>
          </cell>
          <cell r="Z54">
            <v>-32.335369999999998</v>
          </cell>
          <cell r="AA54">
            <v>150.942992</v>
          </cell>
          <cell r="AB54" t="str">
            <v>https://malabarcoal.com.au/projects/maxwell-solar</v>
          </cell>
        </row>
        <row r="55">
          <cell r="A55" t="str">
            <v>Minera Dayton</v>
          </cell>
          <cell r="B55" t="str">
            <v>Andacollo</v>
          </cell>
          <cell r="D55" t="str">
            <v>Chile</v>
          </cell>
          <cell r="E55" t="str">
            <v>Active</v>
          </cell>
          <cell r="F55" t="str">
            <v>gold</v>
          </cell>
          <cell r="G55" t="str">
            <v>PV</v>
          </cell>
          <cell r="I55">
            <v>1.26</v>
          </cell>
          <cell r="L55" t="str">
            <v>Commissioned</v>
          </cell>
          <cell r="M55">
            <v>2013</v>
          </cell>
          <cell r="Q55" t="str">
            <v> Solairedirect</v>
          </cell>
          <cell r="Z55">
            <v>-30.227038</v>
          </cell>
          <cell r="AA55">
            <v>-71.092566000000005</v>
          </cell>
          <cell r="AB55" t="str">
            <v>http://www.pv-magazine.de/nachrichten/details/beitrag/jinko-solar-suministra-1-2-mw-para-planta-solar-en-coquimbo_100012938/</v>
          </cell>
        </row>
        <row r="56">
          <cell r="A56" t="str">
            <v>Minera El Tesoro</v>
          </cell>
          <cell r="B56" t="str">
            <v>Atacama Desert</v>
          </cell>
          <cell r="D56" t="str">
            <v>Chile</v>
          </cell>
          <cell r="E56" t="str">
            <v>Active</v>
          </cell>
          <cell r="F56" t="str">
            <v>gold, copper, molybdenum</v>
          </cell>
          <cell r="G56" t="str">
            <v>Solar Thermal</v>
          </cell>
          <cell r="I56">
            <v>10</v>
          </cell>
          <cell r="L56" t="str">
            <v>Commissioned</v>
          </cell>
          <cell r="M56">
            <v>2012</v>
          </cell>
          <cell r="Q56" t="str">
            <v> Abengoa</v>
          </cell>
          <cell r="Z56">
            <v>-23.426791999999999</v>
          </cell>
          <cell r="AA56">
            <v>-70.002148000000005</v>
          </cell>
          <cell r="AB56" t="str">
            <v>http://www.abengoasolar.com/web/en/nuestras_plantas/plantas_para_terceros/chile/index.html</v>
          </cell>
        </row>
        <row r="57">
          <cell r="A57" t="str">
            <v>Minera Los Pelambres</v>
          </cell>
          <cell r="B57" t="str">
            <v>Taltal</v>
          </cell>
          <cell r="C57" t="str">
            <v>Conejo Solar Project</v>
          </cell>
          <cell r="D57" t="str">
            <v>Chile</v>
          </cell>
          <cell r="E57" t="str">
            <v>Unknown</v>
          </cell>
          <cell r="F57" t="str">
            <v>Unknown</v>
          </cell>
          <cell r="G57" t="str">
            <v>PV</v>
          </cell>
          <cell r="I57">
            <v>122</v>
          </cell>
          <cell r="L57" t="str">
            <v>Commissioned</v>
          </cell>
          <cell r="M57">
            <v>2017</v>
          </cell>
          <cell r="Q57" t="str">
            <v>Pattern</v>
          </cell>
          <cell r="Z57">
            <v>-25.500081999999999</v>
          </cell>
          <cell r="AA57">
            <v>-70.171481999999997</v>
          </cell>
          <cell r="AB57" t="str">
            <v>http://cleantechies.com/2016/05/31/pattern-energy-selects-jinkosolar-modules-for-122-mw-chile-project/
http://patterndev.com/en/media/press-releases/pattern-development-completes-205-million-construction-finan/</v>
          </cell>
        </row>
        <row r="58">
          <cell r="A58" t="str">
            <v>Nevsun</v>
          </cell>
          <cell r="B58" t="str">
            <v>Bisha</v>
          </cell>
          <cell r="C58" t="str">
            <v>bisha mine</v>
          </cell>
          <cell r="D58" t="str">
            <v>Eritrea</v>
          </cell>
          <cell r="E58" t="str">
            <v>Active</v>
          </cell>
          <cell r="F58" t="str">
            <v>gold and copper</v>
          </cell>
          <cell r="G58" t="str">
            <v>PV</v>
          </cell>
          <cell r="I58">
            <v>7.5</v>
          </cell>
          <cell r="L58" t="str">
            <v>Announced</v>
          </cell>
          <cell r="M58">
            <v>2017</v>
          </cell>
          <cell r="Q58" t="str">
            <v>Aggreko</v>
          </cell>
          <cell r="Z58">
            <v>15.52075</v>
          </cell>
          <cell r="AA58">
            <v>37.513364000000003</v>
          </cell>
          <cell r="AB58" t="str">
            <v>http://www.miningmagazine.com/natural-resources/news/1264414/renewables-projects-mines</v>
          </cell>
        </row>
        <row r="59">
          <cell r="A59" t="str">
            <v>New Century Resources</v>
          </cell>
          <cell r="B59" t="str">
            <v>Queensland</v>
          </cell>
          <cell r="C59" t="str">
            <v>Century Zinc Mine</v>
          </cell>
          <cell r="D59" t="str">
            <v>Australia</v>
          </cell>
          <cell r="E59" t="str">
            <v>Active</v>
          </cell>
          <cell r="F59" t="str">
            <v>Zinc</v>
          </cell>
          <cell r="G59" t="str">
            <v>PV</v>
          </cell>
          <cell r="I59">
            <v>0.12</v>
          </cell>
          <cell r="L59" t="str">
            <v>Announced</v>
          </cell>
          <cell r="M59">
            <v>2017</v>
          </cell>
          <cell r="Q59" t="str">
            <v>SunShift</v>
          </cell>
          <cell r="Z59">
            <v>-18.736021999999998</v>
          </cell>
          <cell r="AA59">
            <v>138.617752</v>
          </cell>
          <cell r="AB59" t="str">
            <v>http://worldcongress.energyandmines.com/tcportfolio/new-century-resources/</v>
          </cell>
        </row>
        <row r="60">
          <cell r="A60" t="str">
            <v>Newmont</v>
          </cell>
          <cell r="B60" t="str">
            <v>Birim North District</v>
          </cell>
          <cell r="C60" t="str">
            <v>Akyem</v>
          </cell>
          <cell r="D60" t="str">
            <v>Ghana</v>
          </cell>
          <cell r="E60" t="str">
            <v>Active</v>
          </cell>
          <cell r="F60" t="str">
            <v>Gold</v>
          </cell>
          <cell r="G60" t="str">
            <v>PV</v>
          </cell>
          <cell r="I60">
            <v>0.12</v>
          </cell>
          <cell r="L60" t="str">
            <v>Commissioned</v>
          </cell>
          <cell r="M60">
            <v>2018</v>
          </cell>
          <cell r="Q60" t="str">
            <v>Cambridge Energy Partners</v>
          </cell>
          <cell r="Z60">
            <v>6.3528700000000002</v>
          </cell>
          <cell r="AA60">
            <v>-1.0194399999999999</v>
          </cell>
          <cell r="AB60" t="str">
            <v>https://www.miningmagazine.com/sustainability/news/1346305/newmont-goes-solar-at-akyem?utm_medium=email&amp;utm_campaign=091018-141256-617%20-%20News%20Wrap%20Newmont%20goes%20solar%20at%20Akyem%20Pyry%20awarded%20Kevitsa%20assignment%20Sandvik%20launches%20intelligent%20DTH%20surface%20drill%20rig&amp;utm_content=091018-141256-617%20-%20News%20Wrap%20Newmont%20goes%20solar%20at%20Akyem%20Pyry%20awarded%20Kevitsa%20assignment%20Sandvik%20launches%20intelligent%20DTH%20surface%20drill%20rig+CID_9cb6f049bf11c51b60370fe5298749a0&amp;utm_source=Campaign%20Monitor</v>
          </cell>
        </row>
        <row r="61">
          <cell r="A61" t="str">
            <v>Nordgold</v>
          </cell>
          <cell r="B61" t="str">
            <v>Bam</v>
          </cell>
          <cell r="C61" t="str">
            <v>Bassi and Bouly mines</v>
          </cell>
          <cell r="D61" t="str">
            <v>Burkina Faso</v>
          </cell>
          <cell r="E61" t="str">
            <v>Active</v>
          </cell>
          <cell r="F61" t="str">
            <v>Gold</v>
          </cell>
          <cell r="G61" t="str">
            <v>PV</v>
          </cell>
          <cell r="I61">
            <v>13</v>
          </cell>
          <cell r="L61" t="str">
            <v>Commissioned</v>
          </cell>
          <cell r="M61">
            <v>2019</v>
          </cell>
          <cell r="Z61">
            <v>13.152697</v>
          </cell>
          <cell r="AA61">
            <v>-1.511258</v>
          </cell>
          <cell r="AB61" t="str">
            <v>https://www.pv-magazine.com/2019/10/23/burkina-faso-gold-mines-to-get-13-mw-solar-plus-storage/</v>
          </cell>
        </row>
        <row r="62">
          <cell r="A62" t="str">
            <v>NYRSTAR</v>
          </cell>
          <cell r="B62" t="str">
            <v>Villa Maniguales</v>
          </cell>
          <cell r="C62" t="str">
            <v>El Toqui</v>
          </cell>
          <cell r="D62" t="str">
            <v>Chile</v>
          </cell>
          <cell r="E62" t="str">
            <v>Active</v>
          </cell>
          <cell r="F62" t="str">
            <v>zinc, gold</v>
          </cell>
          <cell r="G62" t="str">
            <v>Wind</v>
          </cell>
          <cell r="I62">
            <v>1.5</v>
          </cell>
          <cell r="L62" t="str">
            <v>Commissioned</v>
          </cell>
          <cell r="M62">
            <v>2011</v>
          </cell>
          <cell r="Q62" t="str">
            <v> Vergnet</v>
          </cell>
          <cell r="Z62">
            <v>-45.025278</v>
          </cell>
          <cell r="AA62">
            <v>-71.967194000000006</v>
          </cell>
          <cell r="AB62" t="str">
            <v>http://www.vergnet.com/project/chile-el-toqui/</v>
          </cell>
        </row>
        <row r="63">
          <cell r="A63" t="str">
            <v>Ozkoyuncu Mining</v>
          </cell>
          <cell r="B63" t="str">
            <v>Kayseri, Cappadocia</v>
          </cell>
          <cell r="D63" t="str">
            <v>Turkey</v>
          </cell>
          <cell r="E63" t="str">
            <v>Active</v>
          </cell>
          <cell r="F63" t="str">
            <v>Unknown</v>
          </cell>
          <cell r="G63" t="str">
            <v>PV</v>
          </cell>
          <cell r="I63">
            <v>2</v>
          </cell>
          <cell r="L63" t="str">
            <v>Commissioned</v>
          </cell>
          <cell r="M63">
            <v>2014</v>
          </cell>
          <cell r="Q63" t="str">
            <v> Else Enerji</v>
          </cell>
          <cell r="Z63">
            <v>38.714334000000001</v>
          </cell>
          <cell r="AA63">
            <v>35.334584</v>
          </cell>
          <cell r="AB63" t="str">
            <v>https://www.pv-tech.org/projects/kayseri_turkey</v>
          </cell>
        </row>
        <row r="64">
          <cell r="A64" t="str">
            <v>Polymetal</v>
          </cell>
          <cell r="B64" t="str">
            <v>Khabarovsk region</v>
          </cell>
          <cell r="D64" t="str">
            <v>Russia</v>
          </cell>
          <cell r="E64" t="str">
            <v>Active</v>
          </cell>
          <cell r="F64" t="str">
            <v>Unknown</v>
          </cell>
          <cell r="G64" t="str">
            <v>PV</v>
          </cell>
          <cell r="I64">
            <v>1</v>
          </cell>
          <cell r="L64" t="str">
            <v>Announced</v>
          </cell>
          <cell r="M64">
            <v>2018</v>
          </cell>
          <cell r="Q64" t="str">
            <v>Hevel Group</v>
          </cell>
          <cell r="Z64">
            <v>54.610261000000001</v>
          </cell>
          <cell r="AA64">
            <v>133.25877600000001</v>
          </cell>
          <cell r="AB64" t="str">
            <v>https://im-mining.com/2018/04/14/russias-hevel-group-build-solar-plant-polymetal-mine-far-east/</v>
          </cell>
        </row>
        <row r="65">
          <cell r="A65" t="str">
            <v>Resolute Mining</v>
          </cell>
          <cell r="B65" t="str">
            <v>Mbembéré</v>
          </cell>
          <cell r="C65" t="str">
            <v>Syama Gold Mine</v>
          </cell>
          <cell r="D65" t="str">
            <v>Mali</v>
          </cell>
          <cell r="E65" t="str">
            <v>Active</v>
          </cell>
          <cell r="F65" t="str">
            <v>Gold</v>
          </cell>
          <cell r="G65" t="str">
            <v>PV</v>
          </cell>
          <cell r="I65">
            <v>40</v>
          </cell>
          <cell r="L65" t="str">
            <v>Announced</v>
          </cell>
          <cell r="M65">
            <v>2018</v>
          </cell>
          <cell r="Q65" t="str">
            <v>Ignite Energy</v>
          </cell>
          <cell r="Z65">
            <v>10.789244999999999</v>
          </cell>
          <cell r="AA65">
            <v>-6.0706350000000002</v>
          </cell>
          <cell r="AB65" t="str">
            <v>https://www.rml.com.au/uploads/7/2/0/8/72081691/181126-rsg-asx-new_solar_hybrid_power_plant_for_syama_gold_mine-final.pdf</v>
          </cell>
        </row>
        <row r="66">
          <cell r="A66" t="str">
            <v>Rio Tinto</v>
          </cell>
          <cell r="B66" t="str">
            <v>Weipa Phase 2</v>
          </cell>
          <cell r="D66" t="str">
            <v>Australia</v>
          </cell>
          <cell r="E66" t="str">
            <v>Active</v>
          </cell>
          <cell r="F66" t="str">
            <v>Bauxite</v>
          </cell>
          <cell r="G66" t="str">
            <v>PV</v>
          </cell>
          <cell r="I66">
            <v>5</v>
          </cell>
          <cell r="L66" t="str">
            <v>Announced</v>
          </cell>
          <cell r="M66">
            <v>2015</v>
          </cell>
          <cell r="Q66" t="str">
            <v/>
          </cell>
          <cell r="Z66">
            <v>-12.647531000000001</v>
          </cell>
          <cell r="AA66">
            <v>141.88436100000001</v>
          </cell>
          <cell r="AB66" t="str">
            <v>https://arena.gov.au/projects/weipa-solar-farm/</v>
          </cell>
        </row>
        <row r="67">
          <cell r="A67" t="str">
            <v>Rio Tinto</v>
          </cell>
          <cell r="B67" t="str">
            <v>Weipa</v>
          </cell>
          <cell r="D67" t="str">
            <v>Australia</v>
          </cell>
          <cell r="E67" t="str">
            <v>Active</v>
          </cell>
          <cell r="F67" t="str">
            <v>Bauxite</v>
          </cell>
          <cell r="G67" t="str">
            <v>PV</v>
          </cell>
          <cell r="I67">
            <v>1.7</v>
          </cell>
          <cell r="L67" t="str">
            <v>Commissioned</v>
          </cell>
          <cell r="M67">
            <v>2015</v>
          </cell>
          <cell r="Q67" t="str">
            <v> TAG / Ingenero / First Solar</v>
          </cell>
          <cell r="Z67">
            <v>-12.647531000000001</v>
          </cell>
          <cell r="AA67">
            <v>141.88436100000001</v>
          </cell>
          <cell r="AB67" t="str">
            <v>http://www.riotinto.com/media/media-releases-237_15777.aspx</v>
          </cell>
        </row>
        <row r="68">
          <cell r="A68" t="str">
            <v>Rio Tinto + Dominion Diamond</v>
          </cell>
          <cell r="B68" t="str">
            <v>North Slave Region, Northwest Territories</v>
          </cell>
          <cell r="C68" t="str">
            <v>Diavik Diamond Mine</v>
          </cell>
          <cell r="D68" t="str">
            <v>Canada</v>
          </cell>
          <cell r="E68" t="str">
            <v>Active</v>
          </cell>
          <cell r="F68" t="str">
            <v>diamond</v>
          </cell>
          <cell r="G68" t="str">
            <v>Wind</v>
          </cell>
          <cell r="I68">
            <v>9.1999999999999993</v>
          </cell>
          <cell r="L68" t="str">
            <v>Commissioned</v>
          </cell>
          <cell r="M68">
            <v>2012</v>
          </cell>
          <cell r="Q68" t="str">
            <v> ENERCON Canada Inc.</v>
          </cell>
          <cell r="Z68">
            <v>64.483102000000002</v>
          </cell>
          <cell r="AA68">
            <v>-110.28823300000001</v>
          </cell>
          <cell r="AB68" t="str">
            <v>http://www.riotinto.com/canada/sustainable-development-17279.aspx</v>
          </cell>
        </row>
        <row r="69">
          <cell r="A69" t="str">
            <v>Rio Tinto Alcan</v>
          </cell>
          <cell r="B69" t="str">
            <v>Oyu Tolgoi</v>
          </cell>
          <cell r="D69" t="str">
            <v>Mongolia</v>
          </cell>
          <cell r="E69" t="str">
            <v>Active</v>
          </cell>
          <cell r="F69" t="str">
            <v>Copper &amp; Gold</v>
          </cell>
          <cell r="G69" t="str">
            <v>Wind</v>
          </cell>
          <cell r="I69">
            <v>102</v>
          </cell>
          <cell r="L69" t="str">
            <v>Commissioned</v>
          </cell>
          <cell r="M69">
            <v>2015</v>
          </cell>
          <cell r="Q69" t="str">
            <v>Qleantech</v>
          </cell>
          <cell r="Z69">
            <v>43.025596999999998</v>
          </cell>
          <cell r="AA69">
            <v>106.864605</v>
          </cell>
          <cell r="AB69" t="str">
            <v>https://www.th-energy.net/english/platform-renewable-energy-and-mining/announcements-projects-ppas/</v>
          </cell>
        </row>
        <row r="70">
          <cell r="A70" t="str">
            <v>RioZim</v>
          </cell>
          <cell r="B70" t="str">
            <v>Multiple Sites</v>
          </cell>
          <cell r="C70" t="str">
            <v>4 sites: Renco Mine in Nyajena, Dalny Mine in Chakari, Cam and Motor Mine in Kadoma, and Murowa Diamonds Mine in Zvishavane</v>
          </cell>
          <cell r="D70" t="str">
            <v>Zimbabwe</v>
          </cell>
          <cell r="E70" t="str">
            <v>Active</v>
          </cell>
          <cell r="F70" t="str">
            <v>Gold, diamond</v>
          </cell>
          <cell r="G70" t="str">
            <v>PV</v>
          </cell>
          <cell r="I70">
            <v>180</v>
          </cell>
          <cell r="L70" t="str">
            <v>Announced</v>
          </cell>
          <cell r="M70">
            <v>2018</v>
          </cell>
          <cell r="Q70" t="str">
            <v>Univergy International, RioEnergy</v>
          </cell>
          <cell r="Z70">
            <v>-17.807669000000001</v>
          </cell>
          <cell r="AA70">
            <v>31.074083000000002</v>
          </cell>
          <cell r="AB70" t="str">
            <v>https://www.pv-tech.org/news/univergy-and-rioenergy-to-set-up-180mw-of-solar-for-zimbabwe-mines</v>
          </cell>
        </row>
        <row r="71">
          <cell r="A71" t="str">
            <v>Rocky Mountain Power</v>
          </cell>
          <cell r="B71" t="str">
            <v>Glenrock, Wyoming</v>
          </cell>
          <cell r="C71" t="str">
            <v>Dave Johnston Mine</v>
          </cell>
          <cell r="D71" t="str">
            <v>USA</v>
          </cell>
          <cell r="E71" t="str">
            <v>Legacy</v>
          </cell>
          <cell r="F71" t="str">
            <v>Coal</v>
          </cell>
          <cell r="G71" t="str">
            <v>Wind</v>
          </cell>
          <cell r="I71">
            <v>237</v>
          </cell>
          <cell r="L71" t="str">
            <v>Commissioned</v>
          </cell>
          <cell r="M71">
            <v>2008</v>
          </cell>
          <cell r="Z71">
            <v>43.015861000000001</v>
          </cell>
          <cell r="AA71">
            <v>-105.803111</v>
          </cell>
          <cell r="AB71" t="str">
            <v>https://www.cnet.com/news/from-coal-mine-to-wind-farm/</v>
          </cell>
        </row>
        <row r="72">
          <cell r="A72" t="str">
            <v>Sandfire Resources</v>
          </cell>
          <cell r="B72" t="str">
            <v>DeGrussa</v>
          </cell>
          <cell r="C72" t="str">
            <v>DeGrussa Mine</v>
          </cell>
          <cell r="D72" t="str">
            <v>Australia</v>
          </cell>
          <cell r="E72" t="str">
            <v>Active</v>
          </cell>
          <cell r="F72" t="str">
            <v>copper and gold</v>
          </cell>
          <cell r="G72" t="str">
            <v>PV</v>
          </cell>
          <cell r="I72">
            <v>10.6</v>
          </cell>
          <cell r="L72" t="str">
            <v>Commissioned</v>
          </cell>
          <cell r="M72">
            <v>2016</v>
          </cell>
          <cell r="Q72" t="str">
            <v> JuWi constructed by OTOC</v>
          </cell>
          <cell r="Z72">
            <v>-25.539677999999999</v>
          </cell>
          <cell r="AA72">
            <v>119.32202599999999</v>
          </cell>
          <cell r="AB72" t="str">
            <v>http://www.sandfire.com.au/operations/degrussa/solar-power-project.html</v>
          </cell>
        </row>
        <row r="73">
          <cell r="A73" t="str">
            <v>Shanta Gold</v>
          </cell>
          <cell r="B73" t="str">
            <v>New Luika Gold Mine</v>
          </cell>
          <cell r="D73" t="str">
            <v>Tanzania</v>
          </cell>
          <cell r="E73" t="str">
            <v>Active</v>
          </cell>
          <cell r="F73" t="str">
            <v>gold</v>
          </cell>
          <cell r="G73" t="str">
            <v>PV</v>
          </cell>
          <cell r="I73">
            <v>6.3E-2</v>
          </cell>
          <cell r="L73" t="str">
            <v>Commissioned</v>
          </cell>
          <cell r="M73">
            <v>2017</v>
          </cell>
          <cell r="Q73" t="str">
            <v> Redavia Solar</v>
          </cell>
          <cell r="Z73">
            <v>-8.7166669999999993</v>
          </cell>
          <cell r="AA73">
            <v>33.283332999999999</v>
          </cell>
          <cell r="AB73" t="str">
            <v>https://www.redaviasolar.com/</v>
          </cell>
        </row>
        <row r="74">
          <cell r="A74" t="str">
            <v>Shell Solar</v>
          </cell>
          <cell r="B74" t="str">
            <v>Leipzig</v>
          </cell>
          <cell r="C74" t="str">
            <v>Espenhain site</v>
          </cell>
          <cell r="D74" t="str">
            <v>Germany</v>
          </cell>
          <cell r="E74" t="str">
            <v>Legacy</v>
          </cell>
          <cell r="F74" t="str">
            <v>Lignite</v>
          </cell>
          <cell r="G74" t="str">
            <v>PV</v>
          </cell>
          <cell r="I74">
            <v>5</v>
          </cell>
          <cell r="L74" t="str">
            <v>Commissioned</v>
          </cell>
          <cell r="M74">
            <v>2004</v>
          </cell>
          <cell r="Q74" t="str">
            <v>GEOSOL</v>
          </cell>
          <cell r="Z74">
            <v>51.197197000000003</v>
          </cell>
          <cell r="AA74">
            <v>12.479442000000001</v>
          </cell>
          <cell r="AB74" t="str">
            <v>https://semspub.epa.gov/work/11/176032.pdf</v>
          </cell>
        </row>
        <row r="75">
          <cell r="A75" t="str">
            <v>Sibanye-Stillwater</v>
          </cell>
          <cell r="B75" t="str">
            <v>South Africa</v>
          </cell>
          <cell r="D75" t="str">
            <v>South Africa</v>
          </cell>
          <cell r="E75" t="str">
            <v>Unknown</v>
          </cell>
          <cell r="F75" t="str">
            <v>Unknown</v>
          </cell>
          <cell r="G75" t="str">
            <v>PV</v>
          </cell>
          <cell r="I75">
            <v>150</v>
          </cell>
          <cell r="L75" t="str">
            <v>Announced</v>
          </cell>
          <cell r="M75">
            <v>2015</v>
          </cell>
          <cell r="Q75" t="str">
            <v/>
          </cell>
          <cell r="Z75">
            <v>-26.148167000000001</v>
          </cell>
          <cell r="AA75">
            <v>27.926767000000002</v>
          </cell>
          <cell r="AB75" t="str">
            <v>http://www.miningweekly.com/article/sibanye-eyes-r3bn-150-mw-solar-power-station-2015-02-19/rep_id:3650</v>
          </cell>
        </row>
        <row r="76">
          <cell r="A76" t="str">
            <v>SNIM</v>
          </cell>
          <cell r="B76" t="str">
            <v>Dakhlet Nouadhibou</v>
          </cell>
          <cell r="C76" t="str">
            <v>Nouadhibou</v>
          </cell>
          <cell r="D76" t="str">
            <v>Mauritania</v>
          </cell>
          <cell r="E76" t="str">
            <v>Active</v>
          </cell>
          <cell r="F76" t="str">
            <v>iron ore</v>
          </cell>
          <cell r="G76" t="str">
            <v>Wind</v>
          </cell>
          <cell r="I76">
            <v>4.4000000000000004</v>
          </cell>
          <cell r="L76" t="str">
            <v>Commissioned</v>
          </cell>
          <cell r="M76">
            <v>2012</v>
          </cell>
          <cell r="Q76" t="str">
            <v> Valorem, Vergnet</v>
          </cell>
          <cell r="Z76">
            <v>20.933655999999999</v>
          </cell>
          <cell r="AA76">
            <v>-17.033327</v>
          </cell>
          <cell r="AB76" t="str">
            <v>https://www.diplomatie.gouv.fr/IMG/pdf/2013-02-12_Assises_Chantier_5_TR3_NOUADHIBOU_decentralise_fiche5x_cle0114da.pdf</v>
          </cell>
        </row>
        <row r="77">
          <cell r="A77" t="str">
            <v>South 32</v>
          </cell>
          <cell r="B77" t="str">
            <v>Queensland</v>
          </cell>
          <cell r="C77" t="str">
            <v>Cannington Mine</v>
          </cell>
          <cell r="D77" t="str">
            <v>Australia</v>
          </cell>
          <cell r="E77" t="str">
            <v>Active</v>
          </cell>
          <cell r="F77" t="str">
            <v>lead-silver-zinc</v>
          </cell>
          <cell r="G77" t="str">
            <v>PV</v>
          </cell>
          <cell r="I77">
            <v>3</v>
          </cell>
          <cell r="L77" t="str">
            <v>Commissioned</v>
          </cell>
          <cell r="M77">
            <v>2018</v>
          </cell>
          <cell r="Q77" t="str">
            <v>SunSHIFT, Energy Developments</v>
          </cell>
          <cell r="Z77">
            <v>-21.857818000000002</v>
          </cell>
          <cell r="AA77">
            <v>140.917429</v>
          </cell>
          <cell r="AB77" t="str">
            <v>https://www.australianmining.com.au/news/south32-develop-solar-farm-cannington-mine/</v>
          </cell>
        </row>
        <row r="78">
          <cell r="A78" t="str">
            <v>Sun Metals</v>
          </cell>
          <cell r="B78" t="str">
            <v>Townsville</v>
          </cell>
          <cell r="C78" t="str">
            <v>Sun Metals Zinc Refinery</v>
          </cell>
          <cell r="D78" t="str">
            <v>Australia</v>
          </cell>
          <cell r="E78" t="str">
            <v>Active</v>
          </cell>
          <cell r="F78" t="str">
            <v>Zinc Refinery</v>
          </cell>
          <cell r="G78" t="str">
            <v>PV</v>
          </cell>
          <cell r="I78">
            <v>125</v>
          </cell>
          <cell r="L78" t="str">
            <v>Commissioned</v>
          </cell>
          <cell r="M78">
            <v>2018</v>
          </cell>
          <cell r="Q78" t="str">
            <v>RCR Tomlinson</v>
          </cell>
          <cell r="Z78">
            <v>-19.331108</v>
          </cell>
          <cell r="AA78">
            <v>146.89079100000001</v>
          </cell>
          <cell r="AB78" t="str">
            <v>https://renewablesnow.com/news/to-the-point-zinc-refinery-in-australia-goes-solar-623865/</v>
          </cell>
        </row>
        <row r="79">
          <cell r="A79" t="str">
            <v>Tata Steel</v>
          </cell>
          <cell r="B79" t="str">
            <v>Jharkhand</v>
          </cell>
          <cell r="C79" t="str">
            <v>Noamundi mine</v>
          </cell>
          <cell r="D79" t="str">
            <v>India</v>
          </cell>
          <cell r="E79" t="str">
            <v>Active</v>
          </cell>
          <cell r="F79" t="str">
            <v>iron ore</v>
          </cell>
          <cell r="G79" t="str">
            <v>PV</v>
          </cell>
          <cell r="I79">
            <v>3</v>
          </cell>
          <cell r="L79" t="str">
            <v>Commissioned</v>
          </cell>
          <cell r="M79">
            <v>2017</v>
          </cell>
          <cell r="Q79" t="str">
            <v/>
          </cell>
          <cell r="Z79">
            <v>22.154596000000002</v>
          </cell>
          <cell r="AA79">
            <v>85.498892999999995</v>
          </cell>
          <cell r="AB79" t="str">
            <v>http://www.tatasteel.com/media/newsroom/press-releases/india/2017/tata-steel-commissions-its-1st-3-mw-solar-power-plant-at-noamundi/#</v>
          </cell>
        </row>
        <row r="80">
          <cell r="A80" t="str">
            <v>Tauron Polska Energia SA</v>
          </cell>
          <cell r="B80" t="str">
            <v>Jaworzno</v>
          </cell>
          <cell r="C80" t="str">
            <v>Myslowice</v>
          </cell>
          <cell r="D80" t="str">
            <v>Poland</v>
          </cell>
          <cell r="E80" t="str">
            <v>Legacy</v>
          </cell>
          <cell r="F80" t="str">
            <v>Coal</v>
          </cell>
          <cell r="G80" t="str">
            <v>PV</v>
          </cell>
          <cell r="I80">
            <v>3.1</v>
          </cell>
          <cell r="L80" t="str">
            <v>Announced</v>
          </cell>
          <cell r="M80">
            <v>2019</v>
          </cell>
          <cell r="Z80">
            <v>50.233333000000002</v>
          </cell>
          <cell r="AA80">
            <v>19.133333</v>
          </cell>
          <cell r="AB80" t="str">
            <v>https://www.pv-magazine.com/2019/08/23/polish-mining-company-to-deploy-solar-on-dead-coal-sites/</v>
          </cell>
        </row>
        <row r="81">
          <cell r="A81" t="str">
            <v>Teck Resources</v>
          </cell>
          <cell r="B81" t="str">
            <v>Kimberley, Sullivan Mine</v>
          </cell>
          <cell r="D81" t="str">
            <v>Canada</v>
          </cell>
          <cell r="E81" t="str">
            <v>Legacy</v>
          </cell>
          <cell r="F81" t="str">
            <v>Unknown</v>
          </cell>
          <cell r="G81" t="str">
            <v>PV</v>
          </cell>
          <cell r="I81">
            <v>1</v>
          </cell>
          <cell r="L81" t="str">
            <v>Commissioned</v>
          </cell>
          <cell r="M81">
            <v>2015</v>
          </cell>
          <cell r="Q81" t="str">
            <v> Conergy</v>
          </cell>
          <cell r="Z81">
            <v>49.716540000000002</v>
          </cell>
          <cell r="AA81">
            <v>-116.00106</v>
          </cell>
          <cell r="AB81" t="str">
            <v>http://www.commsolar.com.au/expertise/commercial-rooftop-solar-pv/bhp-billiton-nickel-west-leinster-solar-rooftops-project/</v>
          </cell>
        </row>
        <row r="82">
          <cell r="A82" t="str">
            <v>Terramin</v>
          </cell>
          <cell r="B82" t="str">
            <v>Adelaide</v>
          </cell>
          <cell r="C82" t="str">
            <v>Angas Mine</v>
          </cell>
          <cell r="D82" t="str">
            <v>Australia</v>
          </cell>
          <cell r="E82" t="str">
            <v>Legacy</v>
          </cell>
          <cell r="F82" t="str">
            <v>Zinc</v>
          </cell>
          <cell r="G82" t="str">
            <v>Energy Storage</v>
          </cell>
          <cell r="L82" t="str">
            <v>Announced</v>
          </cell>
          <cell r="M82">
            <v>2019</v>
          </cell>
          <cell r="Q82" t="str">
            <v>Hydrostor</v>
          </cell>
          <cell r="Z82">
            <v>-35.254430999999997</v>
          </cell>
          <cell r="AA82">
            <v>138.92092299999999</v>
          </cell>
          <cell r="AB82" t="str">
            <v>http://www.mining.com/thirty-year-old-inactive-mine-host-australias-first-clean-energy-storage-facility-kind/</v>
          </cell>
        </row>
        <row r="83">
          <cell r="A83" t="str">
            <v>Union Carbide Corporation</v>
          </cell>
          <cell r="B83" t="str">
            <v>Rifle, Colorado</v>
          </cell>
          <cell r="D83" t="str">
            <v>USA</v>
          </cell>
          <cell r="E83" t="str">
            <v>Legacy</v>
          </cell>
          <cell r="F83" t="str">
            <v>uranium</v>
          </cell>
          <cell r="G83" t="str">
            <v>PV</v>
          </cell>
          <cell r="I83">
            <v>2.2999999999999998</v>
          </cell>
          <cell r="L83" t="str">
            <v>Commissioned</v>
          </cell>
          <cell r="M83">
            <v>2009</v>
          </cell>
          <cell r="Q83" t="str">
            <v/>
          </cell>
          <cell r="Z83">
            <v>39.523879000000001</v>
          </cell>
          <cell r="AA83">
            <v>-107.812512</v>
          </cell>
          <cell r="AB83" t="str">
            <v>https://nepis.epa.gov/Exe/tiff2png.cgi/P1006XIP.PNG?-r+75+-g+7+D%3A%5CZYFILES%5CINDEX%20DATA%5C06THRU10%5CTIFF%5C00000724%5CP1006XIP.TIF</v>
          </cell>
        </row>
        <row r="84">
          <cell r="A84" t="str">
            <v>Unspecified</v>
          </cell>
          <cell r="B84" t="str">
            <v>Anhui Province</v>
          </cell>
          <cell r="C84" t="str">
            <v>Huainan</v>
          </cell>
          <cell r="D84" t="str">
            <v>China</v>
          </cell>
          <cell r="E84" t="str">
            <v>Legacy</v>
          </cell>
          <cell r="F84" t="str">
            <v>Coal</v>
          </cell>
          <cell r="G84" t="str">
            <v>PV</v>
          </cell>
          <cell r="I84">
            <v>40</v>
          </cell>
          <cell r="L84" t="str">
            <v>Commissioned</v>
          </cell>
          <cell r="M84">
            <v>2017</v>
          </cell>
          <cell r="Q84" t="str">
            <v>Sungrow Power Supply</v>
          </cell>
          <cell r="Z84">
            <v>32.789113999999998</v>
          </cell>
          <cell r="AA84">
            <v>116.85367100000001</v>
          </cell>
          <cell r="AB84" t="str">
            <v>https://www.scmp.com/news/china/society/article/2096667/china-flips-switch-worlds-biggest-floating-solar-farm</v>
          </cell>
        </row>
        <row r="85">
          <cell r="A85" t="str">
            <v>Unspecified</v>
          </cell>
          <cell r="B85" t="str">
            <v>Anhui Province</v>
          </cell>
          <cell r="C85" t="str">
            <v>Bengbu</v>
          </cell>
          <cell r="D85" t="str">
            <v>China</v>
          </cell>
          <cell r="E85" t="str">
            <v>Legacy</v>
          </cell>
          <cell r="F85" t="str">
            <v>Coal</v>
          </cell>
          <cell r="G85" t="str">
            <v>PV</v>
          </cell>
          <cell r="I85">
            <v>70</v>
          </cell>
          <cell r="L85" t="str">
            <v>Commissioned</v>
          </cell>
          <cell r="M85">
            <v>2019</v>
          </cell>
          <cell r="Q85" t="str">
            <v>China Energy Conservation Solar Technology</v>
          </cell>
          <cell r="Z85">
            <v>32.910578999999998</v>
          </cell>
          <cell r="AA85">
            <v>117.402902</v>
          </cell>
          <cell r="AB85" t="str">
            <v>https://www.ciel-et-terre.net/ciel-terres-technical-achievement-in-china-cecep-70-mwp-floating-pv-complex/</v>
          </cell>
        </row>
        <row r="86">
          <cell r="A86" t="str">
            <v>Unspecified</v>
          </cell>
          <cell r="B86" t="str">
            <v>Anhui Province</v>
          </cell>
          <cell r="C86" t="str">
            <v>Huainan</v>
          </cell>
          <cell r="D86" t="str">
            <v>China</v>
          </cell>
          <cell r="E86" t="str">
            <v>Legacy</v>
          </cell>
          <cell r="F86" t="str">
            <v>Coal</v>
          </cell>
          <cell r="G86" t="str">
            <v>PV</v>
          </cell>
          <cell r="I86">
            <v>150</v>
          </cell>
          <cell r="L86" t="str">
            <v>Commissioned</v>
          </cell>
          <cell r="M86">
            <v>2017</v>
          </cell>
          <cell r="Q86" t="str">
            <v>China Three Gorges Corporation</v>
          </cell>
          <cell r="Z86">
            <v>32.612490999999999</v>
          </cell>
          <cell r="AA86">
            <v>116.876305</v>
          </cell>
          <cell r="AB86" t="str">
            <v>https://www.renewableenergyworld.com/2017/12/11/china-three-gorges-starts-world-s-biggest-floating-solar-project/#gref</v>
          </cell>
        </row>
        <row r="87">
          <cell r="A87" t="str">
            <v>Vale</v>
          </cell>
          <cell r="B87" t="str">
            <v>Rio Grande do Norte</v>
          </cell>
          <cell r="D87" t="str">
            <v>Brazil</v>
          </cell>
          <cell r="E87" t="str">
            <v>Unknown</v>
          </cell>
          <cell r="F87" t="str">
            <v>Unknown</v>
          </cell>
          <cell r="G87" t="str">
            <v>Wind</v>
          </cell>
          <cell r="I87">
            <v>140</v>
          </cell>
          <cell r="L87" t="str">
            <v>Announced</v>
          </cell>
          <cell r="M87">
            <v>2012</v>
          </cell>
          <cell r="Q87" t="str">
            <v>Pacific Hydro</v>
          </cell>
          <cell r="Z87">
            <v>-22.941222</v>
          </cell>
          <cell r="AA87">
            <v>-43.179687000000001</v>
          </cell>
          <cell r="AB87" t="str">
            <v>https://reneweconomy.com.au/pachydro-to-build-wind-farms-with-brazilian-mining-giant-vale-41685/</v>
          </cell>
        </row>
        <row r="88">
          <cell r="A88" t="str">
            <v>Westmoreland Mining</v>
          </cell>
          <cell r="B88" t="str">
            <v>Hanna, Alberta</v>
          </cell>
          <cell r="C88" t="str">
            <v>Sheerness Coal Mine</v>
          </cell>
          <cell r="D88" t="str">
            <v>Canada</v>
          </cell>
          <cell r="E88" t="str">
            <v>Legacy</v>
          </cell>
          <cell r="F88" t="str">
            <v>Coal</v>
          </cell>
          <cell r="G88" t="str">
            <v>PV</v>
          </cell>
          <cell r="I88">
            <v>120</v>
          </cell>
          <cell r="L88" t="str">
            <v>Announced</v>
          </cell>
          <cell r="M88">
            <v>2019</v>
          </cell>
          <cell r="Q88" t="str">
            <v>ATCO</v>
          </cell>
          <cell r="Z88">
            <v>51.439577</v>
          </cell>
          <cell r="AA88">
            <v>-111.77793200000001</v>
          </cell>
          <cell r="AB88" t="str">
            <v>https://www.hannaherald.com/news/local-news/solar-project-announced-for-hanna</v>
          </cell>
        </row>
        <row r="89">
          <cell r="A89" t="str">
            <v>ZE PAK SA</v>
          </cell>
          <cell r="B89" t="str">
            <v>Turek, Poland</v>
          </cell>
          <cell r="C89" t="str">
            <v>Adamów</v>
          </cell>
          <cell r="D89" t="str">
            <v>Poland</v>
          </cell>
          <cell r="E89" t="str">
            <v>Legacy</v>
          </cell>
          <cell r="F89" t="str">
            <v>Coal</v>
          </cell>
          <cell r="G89" t="str">
            <v>PV</v>
          </cell>
          <cell r="I89">
            <v>70</v>
          </cell>
          <cell r="L89" t="str">
            <v>Announced</v>
          </cell>
          <cell r="M89">
            <v>2019</v>
          </cell>
          <cell r="Z89">
            <v>52.019100000000002</v>
          </cell>
          <cell r="AA89">
            <v>18.633099999999999</v>
          </cell>
          <cell r="AB89" t="str">
            <v>https://www.pv-magazine.com/2018/11/28/polands-second-largest-coal-producer-to-deploy-70-mw-of-solar-at-mining-site/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85E16-EE92-47C3-B8A4-27373CE9C857}">
  <dimension ref="A1:N108"/>
  <sheetViews>
    <sheetView tabSelected="1" zoomScaleNormal="100" workbookViewId="0">
      <selection activeCell="B5" sqref="B5"/>
    </sheetView>
  </sheetViews>
  <sheetFormatPr defaultColWidth="8.81640625" defaultRowHeight="14.5" x14ac:dyDescent="0.35"/>
  <cols>
    <col min="1" max="1" width="27.81640625" bestFit="1" customWidth="1"/>
    <col min="2" max="2" width="47" bestFit="1" customWidth="1"/>
    <col min="3" max="3" width="20.54296875" customWidth="1"/>
    <col min="5" max="5" width="10.81640625" bestFit="1" customWidth="1"/>
    <col min="7" max="7" width="9.81640625" bestFit="1" customWidth="1"/>
    <col min="8" max="9" width="14" bestFit="1" customWidth="1"/>
    <col min="10" max="10" width="10.453125" bestFit="1" customWidth="1"/>
  </cols>
  <sheetData>
    <row r="1" spans="1:14" ht="15" customHeight="1" x14ac:dyDescent="0.35">
      <c r="A1" s="1" t="str">
        <f>[1]MasterMineRenewables!A1</f>
        <v>Mine Company</v>
      </c>
      <c r="B1" s="1" t="str">
        <f>[1]MasterMineRenewables!B1</f>
        <v>Location</v>
      </c>
      <c r="C1" s="1" t="str">
        <f>[1]MasterMineRenewables!C1</f>
        <v>Site</v>
      </c>
      <c r="D1" s="1" t="str">
        <f>[1]MasterMineRenewables!D1</f>
        <v>Country</v>
      </c>
      <c r="E1" s="1" t="str">
        <f>[1]MasterMineRenewables!E1</f>
        <v>Mine Status</v>
      </c>
      <c r="F1" s="1" t="str">
        <f>[1]MasterMineRenewables!F1</f>
        <v>Resource</v>
      </c>
      <c r="G1" s="1" t="str">
        <f>[1]MasterMineRenewables!G1</f>
        <v>Plant Type</v>
      </c>
      <c r="H1" s="1" t="str">
        <f>[1]MasterMineRenewables!I1 &amp; " (MW)"</f>
        <v>RE-capacity (MW)</v>
      </c>
      <c r="I1" s="1" t="str">
        <f>[1]MasterMineRenewables!L1</f>
        <v>Status</v>
      </c>
      <c r="J1" s="1" t="str">
        <f>[1]MasterMineRenewables!M1</f>
        <v>Status Year</v>
      </c>
      <c r="K1" s="1" t="str">
        <f>[1]MasterMineRenewables!Q1</f>
        <v>Installer / EPC</v>
      </c>
      <c r="L1" s="1" t="str">
        <f>[1]MasterMineRenewables!Z1</f>
        <v>Latitude</v>
      </c>
      <c r="M1" s="1" t="str">
        <f>[1]MasterMineRenewables!AA1</f>
        <v>Longitude</v>
      </c>
      <c r="N1" s="1" t="str">
        <f>[1]MasterMineRenewables!AB1</f>
        <v>Primary Source</v>
      </c>
    </row>
    <row r="2" spans="1:14" x14ac:dyDescent="0.35">
      <c r="A2" t="str">
        <f>[1]MasterMineRenewables!A74</f>
        <v>Shell Solar</v>
      </c>
      <c r="B2" t="str">
        <f>[1]MasterMineRenewables!B74</f>
        <v>Leipzig</v>
      </c>
      <c r="C2" t="str">
        <f>[1]MasterMineRenewables!C74</f>
        <v>Espenhain site</v>
      </c>
      <c r="D2" t="str">
        <f>[1]MasterMineRenewables!D74</f>
        <v>Germany</v>
      </c>
      <c r="E2" t="str">
        <f>[1]MasterMineRenewables!E74</f>
        <v>Legacy</v>
      </c>
      <c r="F2" t="str">
        <f>[1]MasterMineRenewables!F74</f>
        <v>Lignite</v>
      </c>
      <c r="G2" t="str">
        <f>[1]MasterMineRenewables!G74</f>
        <v>PV</v>
      </c>
      <c r="H2" t="str">
        <f>[1]MasterMineRenewables!I74 &amp; " (MW)"</f>
        <v>5 (MW)</v>
      </c>
      <c r="I2" t="str">
        <f>[1]MasterMineRenewables!L74</f>
        <v>Commissioned</v>
      </c>
      <c r="J2">
        <f>[1]MasterMineRenewables!M74</f>
        <v>2004</v>
      </c>
      <c r="K2" t="str">
        <f>[1]MasterMineRenewables!Q74</f>
        <v>GEOSOL</v>
      </c>
      <c r="L2">
        <f>[1]MasterMineRenewables!Z74</f>
        <v>51.197197000000003</v>
      </c>
      <c r="M2">
        <f>[1]MasterMineRenewables!AA74</f>
        <v>12.479442000000001</v>
      </c>
      <c r="N2" t="str">
        <f>[1]MasterMineRenewables!AB2</f>
        <v>http://www.vnews.com/Elizabeth-Mine-Solar-Array-Sheds-Light-on-Economics-of-Electricity-12760723</v>
      </c>
    </row>
    <row r="3" spans="1:14" x14ac:dyDescent="0.35">
      <c r="A3" t="str">
        <f>[1]MasterMineRenewables!A16</f>
        <v>Barrick Gold</v>
      </c>
      <c r="B3" t="str">
        <f>[1]MasterMineRenewables!B16</f>
        <v>McCarran, NV</v>
      </c>
      <c r="C3" t="str">
        <f>[1]MasterMineRenewables!C16</f>
        <v>Western 102 Power Plant</v>
      </c>
      <c r="D3" t="str">
        <f>[1]MasterMineRenewables!D16</f>
        <v>USA</v>
      </c>
      <c r="E3" t="str">
        <f>[1]MasterMineRenewables!E16</f>
        <v>Active</v>
      </c>
      <c r="F3" t="str">
        <f>[1]MasterMineRenewables!F16</f>
        <v>gold</v>
      </c>
      <c r="G3" t="str">
        <f>[1]MasterMineRenewables!G16</f>
        <v>PV</v>
      </c>
      <c r="H3" t="str">
        <f>[1]MasterMineRenewables!I16 &amp; " (MW)"</f>
        <v>1.51 (MW)</v>
      </c>
      <c r="I3" t="str">
        <f>[1]MasterMineRenewables!L16</f>
        <v>Commissioned</v>
      </c>
      <c r="J3">
        <f>[1]MasterMineRenewables!M16</f>
        <v>2008</v>
      </c>
      <c r="K3" t="str">
        <f>[1]MasterMineRenewables!Q16</f>
        <v> Stellar Energy</v>
      </c>
      <c r="L3">
        <f>[1]MasterMineRenewables!Z16</f>
        <v>39.560152000000002</v>
      </c>
      <c r="M3">
        <f>[1]MasterMineRenewables!AA16</f>
        <v>-119.50902600000001</v>
      </c>
      <c r="N3" t="str">
        <f>[1]MasterMineRenewables!AB3</f>
        <v>https://powerlinks.news/solar-power/news/lightsource-bp-unveils-plans-for-9-9mw-solar-farm</v>
      </c>
    </row>
    <row r="4" spans="1:14" x14ac:dyDescent="0.35">
      <c r="A4" t="str">
        <f>[1]MasterMineRenewables!A17</f>
        <v>Barrick Gold</v>
      </c>
      <c r="B4" t="str">
        <f>[1]MasterMineRenewables!B17</f>
        <v>Veladero, San Juan</v>
      </c>
      <c r="C4" t="str">
        <f>[1]MasterMineRenewables!C17</f>
        <v>Veladero Mine</v>
      </c>
      <c r="D4" t="str">
        <f>[1]MasterMineRenewables!D17</f>
        <v>Argentina</v>
      </c>
      <c r="E4" t="str">
        <f>[1]MasterMineRenewables!E17</f>
        <v>Active</v>
      </c>
      <c r="F4" t="str">
        <f>[1]MasterMineRenewables!F17</f>
        <v>Gold</v>
      </c>
      <c r="G4" t="str">
        <f>[1]MasterMineRenewables!G17</f>
        <v>Wind</v>
      </c>
      <c r="H4" t="str">
        <f>[1]MasterMineRenewables!I17 &amp; " (MW)"</f>
        <v>2 (MW)</v>
      </c>
      <c r="I4" t="str">
        <f>[1]MasterMineRenewables!L17</f>
        <v>Commissioned</v>
      </c>
      <c r="J4">
        <f>[1]MasterMineRenewables!M17</f>
        <v>2008</v>
      </c>
      <c r="K4" t="str">
        <f>[1]MasterMineRenewables!Q17</f>
        <v> Seawind (RAME Energy)</v>
      </c>
      <c r="L4">
        <f>[1]MasterMineRenewables!Z17</f>
        <v>-30.188666999999999</v>
      </c>
      <c r="M4">
        <f>[1]MasterMineRenewables!AA17</f>
        <v>-69.283028000000002</v>
      </c>
      <c r="N4" t="str">
        <f>[1]MasterMineRenewables!AB4</f>
        <v>https://www.pv-magazine.com/2019/09/05/poland-announces-plans-for-1-1-gw-of-solar/</v>
      </c>
    </row>
    <row r="5" spans="1:14" x14ac:dyDescent="0.35">
      <c r="A5" t="str">
        <f>[1]MasterMineRenewables!A71</f>
        <v>Rocky Mountain Power</v>
      </c>
      <c r="B5" t="str">
        <f>[1]MasterMineRenewables!B71</f>
        <v>Glenrock, Wyoming</v>
      </c>
      <c r="C5" t="str">
        <f>[1]MasterMineRenewables!C71</f>
        <v>Dave Johnston Mine</v>
      </c>
      <c r="D5" t="str">
        <f>[1]MasterMineRenewables!D71</f>
        <v>USA</v>
      </c>
      <c r="E5" t="str">
        <f>[1]MasterMineRenewables!E71</f>
        <v>Legacy</v>
      </c>
      <c r="F5" t="str">
        <f>[1]MasterMineRenewables!F71</f>
        <v>Coal</v>
      </c>
      <c r="G5" t="str">
        <f>[1]MasterMineRenewables!G71</f>
        <v>Wind</v>
      </c>
      <c r="H5" t="str">
        <f>[1]MasterMineRenewables!I71 &amp; " (MW)"</f>
        <v>237 (MW)</v>
      </c>
      <c r="I5" t="str">
        <f>[1]MasterMineRenewables!L71</f>
        <v>Commissioned</v>
      </c>
      <c r="J5">
        <f>[1]MasterMineRenewables!M71</f>
        <v>2008</v>
      </c>
      <c r="K5">
        <f>[1]MasterMineRenewables!Q71</f>
        <v>0</v>
      </c>
      <c r="L5">
        <f>[1]MasterMineRenewables!Z71</f>
        <v>43.015861000000001</v>
      </c>
      <c r="M5">
        <f>[1]MasterMineRenewables!AA71</f>
        <v>-105.803111</v>
      </c>
      <c r="N5" t="str">
        <f>[1]MasterMineRenewables!AB5</f>
        <v>https://energynews.us/2019/03/08/southeast/virginia-solar-farm-among-10-projects-to-receive-mineland-reuse-funds/</v>
      </c>
    </row>
    <row r="6" spans="1:14" x14ac:dyDescent="0.35">
      <c r="A6" t="str">
        <f>[1]MasterMineRenewables!A83</f>
        <v>Union Carbide Corporation</v>
      </c>
      <c r="B6" t="str">
        <f>[1]MasterMineRenewables!B83</f>
        <v>Rifle, Colorado</v>
      </c>
      <c r="C6">
        <f>[1]MasterMineRenewables!C83</f>
        <v>0</v>
      </c>
      <c r="D6" t="str">
        <f>[1]MasterMineRenewables!D83</f>
        <v>USA</v>
      </c>
      <c r="E6" t="str">
        <f>[1]MasterMineRenewables!E83</f>
        <v>Legacy</v>
      </c>
      <c r="F6" t="str">
        <f>[1]MasterMineRenewables!F83</f>
        <v>uranium</v>
      </c>
      <c r="G6" t="str">
        <f>[1]MasterMineRenewables!G83</f>
        <v>PV</v>
      </c>
      <c r="H6" t="str">
        <f>[1]MasterMineRenewables!I83 &amp; " (MW)"</f>
        <v>2.3 (MW)</v>
      </c>
      <c r="I6" t="str">
        <f>[1]MasterMineRenewables!L83</f>
        <v>Commissioned</v>
      </c>
      <c r="J6">
        <f>[1]MasterMineRenewables!M83</f>
        <v>2009</v>
      </c>
      <c r="K6" t="str">
        <f>[1]MasterMineRenewables!Q83</f>
        <v/>
      </c>
      <c r="L6">
        <f>[1]MasterMineRenewables!Z83</f>
        <v>39.523879000000001</v>
      </c>
      <c r="M6">
        <f>[1]MasterMineRenewables!AA83</f>
        <v>-107.812512</v>
      </c>
      <c r="N6" t="str">
        <f>[1]MasterMineRenewables!AB6</f>
        <v>https://www.energy-storage.news/news/major-solar-wind-storage-project-at-queensland-gold-mine-bags-extra-funding</v>
      </c>
    </row>
    <row r="7" spans="1:14" x14ac:dyDescent="0.35">
      <c r="A7" t="str">
        <f>[1]MasterMineRenewables!A18</f>
        <v>Barrick Gold</v>
      </c>
      <c r="B7" t="str">
        <f>[1]MasterMineRenewables!B18</f>
        <v>Higueras</v>
      </c>
      <c r="C7" t="str">
        <f>[1]MasterMineRenewables!C18</f>
        <v>Punta Colorada</v>
      </c>
      <c r="D7" t="str">
        <f>[1]MasterMineRenewables!D18</f>
        <v>Chile</v>
      </c>
      <c r="E7" t="str">
        <f>[1]MasterMineRenewables!E18</f>
        <v>Legacy</v>
      </c>
      <c r="F7" t="str">
        <f>[1]MasterMineRenewables!F18</f>
        <v>Unknown</v>
      </c>
      <c r="G7" t="str">
        <f>[1]MasterMineRenewables!G18</f>
        <v>Wind</v>
      </c>
      <c r="H7" t="str">
        <f>[1]MasterMineRenewables!I18 &amp; " (MW)"</f>
        <v>36 (MW)</v>
      </c>
      <c r="I7" t="str">
        <f>[1]MasterMineRenewables!L18</f>
        <v>Commissioned</v>
      </c>
      <c r="J7">
        <f>[1]MasterMineRenewables!M18</f>
        <v>2011</v>
      </c>
      <c r="K7" t="str">
        <f>[1]MasterMineRenewables!Q18</f>
        <v/>
      </c>
      <c r="L7">
        <f>[1]MasterMineRenewables!Z18</f>
        <v>-29.367327</v>
      </c>
      <c r="M7">
        <f>[1]MasterMineRenewables!AA18</f>
        <v>-71.049532999999997</v>
      </c>
      <c r="N7" t="str">
        <f>[1]MasterMineRenewables!AB7</f>
        <v>http://worldcongress.energyandmines.com/tcportfolio/agnico-eagle/</v>
      </c>
    </row>
    <row r="8" spans="1:14" x14ac:dyDescent="0.35">
      <c r="A8" t="str">
        <f>[1]MasterMineRenewables!A23</f>
        <v>Chevron Mining</v>
      </c>
      <c r="B8" t="str">
        <f>[1]MasterMineRenewables!B23</f>
        <v>Questa, New Mexico</v>
      </c>
      <c r="C8" t="str">
        <f>[1]MasterMineRenewables!C23</f>
        <v>Chevron Questa Mine Tailings</v>
      </c>
      <c r="D8" t="str">
        <f>[1]MasterMineRenewables!D23</f>
        <v>USA</v>
      </c>
      <c r="E8" t="str">
        <f>[1]MasterMineRenewables!E23</f>
        <v>Active</v>
      </c>
      <c r="F8" t="str">
        <f>[1]MasterMineRenewables!F23</f>
        <v>steel alloy molybdenum</v>
      </c>
      <c r="G8" t="str">
        <f>[1]MasterMineRenewables!G23</f>
        <v>Solar Thermal</v>
      </c>
      <c r="H8" t="str">
        <f>[1]MasterMineRenewables!I23 &amp; " (MW)"</f>
        <v>1 (MW)</v>
      </c>
      <c r="I8" t="str">
        <f>[1]MasterMineRenewables!L23</f>
        <v>Commissioned</v>
      </c>
      <c r="J8">
        <f>[1]MasterMineRenewables!M23</f>
        <v>2011</v>
      </c>
      <c r="K8" t="str">
        <f>[1]MasterMineRenewables!Q23</f>
        <v/>
      </c>
      <c r="L8">
        <f>[1]MasterMineRenewables!Z23</f>
        <v>36.716534000000003</v>
      </c>
      <c r="M8">
        <f>[1]MasterMineRenewables!AA23</f>
        <v>-105.607024</v>
      </c>
      <c r="N8" t="str">
        <f>[1]MasterMineRenewables!AB8</f>
        <v>http://www.engineeringnews.co.za/article/anglo-to-build-r5m-solar-pv-system-at-kriel-colliery-2013-05-20</v>
      </c>
    </row>
    <row r="9" spans="1:14" x14ac:dyDescent="0.35">
      <c r="A9" t="str">
        <f>[1]MasterMineRenewables!A30</f>
        <v>Freeport</v>
      </c>
      <c r="B9" t="str">
        <f>[1]MasterMineRenewables!B30</f>
        <v>Pima County, AZ</v>
      </c>
      <c r="C9" t="str">
        <f>[1]MasterMineRenewables!C30</f>
        <v>Bagdad</v>
      </c>
      <c r="D9" t="str">
        <f>[1]MasterMineRenewables!D30</f>
        <v>USA</v>
      </c>
      <c r="E9" t="str">
        <f>[1]MasterMineRenewables!E30</f>
        <v>Active</v>
      </c>
      <c r="F9" t="str">
        <f>[1]MasterMineRenewables!F30</f>
        <v>Copper and Molybdenum</v>
      </c>
      <c r="G9" t="str">
        <f>[1]MasterMineRenewables!G30</f>
        <v>PV &amp; Wind</v>
      </c>
      <c r="H9" t="str">
        <f>[1]MasterMineRenewables!I30 &amp; " (MW)"</f>
        <v>17 (MW)</v>
      </c>
      <c r="I9" t="str">
        <f>[1]MasterMineRenewables!L30</f>
        <v>Commissioned</v>
      </c>
      <c r="J9">
        <f>[1]MasterMineRenewables!M30</f>
        <v>2011</v>
      </c>
      <c r="K9" t="str">
        <f>[1]MasterMineRenewables!Q30</f>
        <v>Recurrent Energy</v>
      </c>
      <c r="L9">
        <f>[1]MasterMineRenewables!Z30</f>
        <v>34.585807000000003</v>
      </c>
      <c r="M9">
        <f>[1]MasterMineRenewables!AA30</f>
        <v>-113.20775999999999</v>
      </c>
      <c r="N9" t="str">
        <f>[1]MasterMineRenewables!AB9</f>
        <v>https://www.pv-magazine.com/2019/03/29/chiles-first-floating-pv-project-reaches-completion/</v>
      </c>
    </row>
    <row r="10" spans="1:14" x14ac:dyDescent="0.35">
      <c r="A10" t="str">
        <f>[1]MasterMineRenewables!A31</f>
        <v>Galaxy Resources</v>
      </c>
      <c r="B10" t="str">
        <f>[1]MasterMineRenewables!B31</f>
        <v>Mount Cattlin</v>
      </c>
      <c r="C10">
        <f>[1]MasterMineRenewables!C31</f>
        <v>0</v>
      </c>
      <c r="D10" t="str">
        <f>[1]MasterMineRenewables!D31</f>
        <v>Australia</v>
      </c>
      <c r="E10" t="str">
        <f>[1]MasterMineRenewables!E31</f>
        <v>Active</v>
      </c>
      <c r="F10" t="str">
        <f>[1]MasterMineRenewables!F31</f>
        <v>lithium</v>
      </c>
      <c r="G10" t="str">
        <f>[1]MasterMineRenewables!G31</f>
        <v>PV</v>
      </c>
      <c r="H10" t="str">
        <f>[1]MasterMineRenewables!I31 &amp; " (MW)"</f>
        <v>0.11 (MW)</v>
      </c>
      <c r="I10" t="str">
        <f>[1]MasterMineRenewables!L31</f>
        <v>Commissioned</v>
      </c>
      <c r="J10">
        <f>[1]MasterMineRenewables!M31</f>
        <v>2011</v>
      </c>
      <c r="K10" t="str">
        <f>[1]MasterMineRenewables!Q31</f>
        <v> Swan Energy</v>
      </c>
      <c r="L10">
        <f>[1]MasterMineRenewables!Z31</f>
        <v>-33.560527999999998</v>
      </c>
      <c r="M10">
        <f>[1]MasterMineRenewables!AA31</f>
        <v>120.01887600000001</v>
      </c>
      <c r="N10" t="str">
        <f>[1]MasterMineRenewables!AB10</f>
        <v>https://www.ciel-et-terre.net/project/las-tortolas-85-kwp/</v>
      </c>
    </row>
    <row r="11" spans="1:14" x14ac:dyDescent="0.35">
      <c r="A11" t="str">
        <f>[1]MasterMineRenewables!A32</f>
        <v>Galaxy Resources</v>
      </c>
      <c r="B11" t="str">
        <f>[1]MasterMineRenewables!B32</f>
        <v>Ravensthorpe, Western Australia</v>
      </c>
      <c r="C11" t="str">
        <f>[1]MasterMineRenewables!C32</f>
        <v>Mount Cattlin</v>
      </c>
      <c r="D11" t="str">
        <f>[1]MasterMineRenewables!D32</f>
        <v>Australia</v>
      </c>
      <c r="E11" t="str">
        <f>[1]MasterMineRenewables!E32</f>
        <v>Active</v>
      </c>
      <c r="F11" t="str">
        <f>[1]MasterMineRenewables!F32</f>
        <v>lithium</v>
      </c>
      <c r="G11" t="str">
        <f>[1]MasterMineRenewables!G32</f>
        <v>Wind</v>
      </c>
      <c r="H11" t="str">
        <f>[1]MasterMineRenewables!I32 &amp; " (MW)"</f>
        <v>2.4 (MW)</v>
      </c>
      <c r="I11" t="str">
        <f>[1]MasterMineRenewables!L32</f>
        <v>Commissioned</v>
      </c>
      <c r="J11">
        <f>[1]MasterMineRenewables!M32</f>
        <v>2011</v>
      </c>
      <c r="K11" t="str">
        <f>[1]MasterMineRenewables!Q32</f>
        <v> Swan Energy</v>
      </c>
      <c r="L11">
        <f>[1]MasterMineRenewables!Z32</f>
        <v>-33.560527999999998</v>
      </c>
      <c r="M11">
        <f>[1]MasterMineRenewables!AA32</f>
        <v>120.01887600000001</v>
      </c>
      <c r="N11" t="str">
        <f>[1]MasterMineRenewables!AB11</f>
        <v>https://renewablesnow.com/news/pattern-energy-exits-115-mw-chilean-wind-farm-ownership-624136/</v>
      </c>
    </row>
    <row r="12" spans="1:14" x14ac:dyDescent="0.35">
      <c r="A12" t="str">
        <f>[1]MasterMineRenewables!A62</f>
        <v>NYRSTAR</v>
      </c>
      <c r="B12" t="str">
        <f>[1]MasterMineRenewables!B62</f>
        <v>Villa Maniguales</v>
      </c>
      <c r="C12" t="str">
        <f>[1]MasterMineRenewables!C62</f>
        <v>El Toqui</v>
      </c>
      <c r="D12" t="str">
        <f>[1]MasterMineRenewables!D62</f>
        <v>Chile</v>
      </c>
      <c r="E12" t="str">
        <f>[1]MasterMineRenewables!E62</f>
        <v>Active</v>
      </c>
      <c r="F12" t="str">
        <f>[1]MasterMineRenewables!F62</f>
        <v>zinc, gold</v>
      </c>
      <c r="G12" t="str">
        <f>[1]MasterMineRenewables!G62</f>
        <v>Wind</v>
      </c>
      <c r="H12" t="str">
        <f>[1]MasterMineRenewables!I62 &amp; " (MW)"</f>
        <v>1.5 (MW)</v>
      </c>
      <c r="I12" t="str">
        <f>[1]MasterMineRenewables!L62</f>
        <v>Commissioned</v>
      </c>
      <c r="J12">
        <f>[1]MasterMineRenewables!M62</f>
        <v>2011</v>
      </c>
      <c r="K12" t="str">
        <f>[1]MasterMineRenewables!Q62</f>
        <v> Vergnet</v>
      </c>
      <c r="L12">
        <f>[1]MasterMineRenewables!Z62</f>
        <v>-45.025278</v>
      </c>
      <c r="M12">
        <f>[1]MasterMineRenewables!AA62</f>
        <v>-71.967194000000006</v>
      </c>
      <c r="N12" t="str">
        <f>[1]MasterMineRenewables!AB12</f>
        <v>http://www.mining.com/antofagasta-announces-first-mine-use-100-renewable-energy/</v>
      </c>
    </row>
    <row r="13" spans="1:14" x14ac:dyDescent="0.35">
      <c r="A13" t="str">
        <f>[1]MasterMineRenewables!A24</f>
        <v>CODELCO</v>
      </c>
      <c r="B13" t="str">
        <f>[1]MasterMineRenewables!B24</f>
        <v>Calama, Atacama Desert</v>
      </c>
      <c r="C13" t="str">
        <f>[1]MasterMineRenewables!C24</f>
        <v>Chuquicamata mine</v>
      </c>
      <c r="D13" t="str">
        <f>[1]MasterMineRenewables!D24</f>
        <v>Chile</v>
      </c>
      <c r="E13" t="str">
        <f>[1]MasterMineRenewables!E24</f>
        <v>Active</v>
      </c>
      <c r="F13" t="str">
        <f>[1]MasterMineRenewables!F24</f>
        <v>copper</v>
      </c>
      <c r="G13" t="str">
        <f>[1]MasterMineRenewables!G24</f>
        <v>PV</v>
      </c>
      <c r="H13" t="str">
        <f>[1]MasterMineRenewables!I24 &amp; " (MW)"</f>
        <v>1.11 (MW)</v>
      </c>
      <c r="I13" t="str">
        <f>[1]MasterMineRenewables!L24</f>
        <v>Commissioned</v>
      </c>
      <c r="J13">
        <f>[1]MasterMineRenewables!M24</f>
        <v>2012</v>
      </c>
      <c r="K13" t="str">
        <f>[1]MasterMineRenewables!Q24</f>
        <v>Solarpack</v>
      </c>
      <c r="L13">
        <f>[1]MasterMineRenewables!Z24</f>
        <v>-22.312393</v>
      </c>
      <c r="M13">
        <f>[1]MasterMineRenewables!AA24</f>
        <v>-68.895193000000006</v>
      </c>
      <c r="N13" t="str">
        <f>[1]MasterMineRenewables!AB13</f>
        <v>http://www.asarco.com/wp-content/uploads/Avalon-Solar-Project-Fact-Sheet-04282014.pdf</v>
      </c>
    </row>
    <row r="14" spans="1:14" x14ac:dyDescent="0.35">
      <c r="A14" t="str">
        <f>[1]MasterMineRenewables!A27</f>
        <v>Cronimet</v>
      </c>
      <c r="B14" t="str">
        <f>[1]MasterMineRenewables!B27</f>
        <v>North Western Bushveld Complex, Limpopo Province</v>
      </c>
      <c r="C14" t="str">
        <f>[1]MasterMineRenewables!C27</f>
        <v>Zwartkop (aka Zimbi)</v>
      </c>
      <c r="D14" t="str">
        <f>[1]MasterMineRenewables!D27</f>
        <v>South Africa</v>
      </c>
      <c r="E14" t="str">
        <f>[1]MasterMineRenewables!E27</f>
        <v>Active</v>
      </c>
      <c r="F14" t="str">
        <f>[1]MasterMineRenewables!F27</f>
        <v>Chromium Ore</v>
      </c>
      <c r="G14" t="str">
        <f>[1]MasterMineRenewables!G27</f>
        <v>PV</v>
      </c>
      <c r="H14" t="str">
        <f>[1]MasterMineRenewables!I27 &amp; " (MW)"</f>
        <v>1 (MW)</v>
      </c>
      <c r="I14" t="str">
        <f>[1]MasterMineRenewables!L27</f>
        <v>Commissioned</v>
      </c>
      <c r="J14">
        <f>[1]MasterMineRenewables!M27</f>
        <v>2012</v>
      </c>
      <c r="K14" t="str">
        <f>[1]MasterMineRenewables!Q27</f>
        <v> Cronimet Mining Power Solutions SA (Pty) Ltd., formerly Solea Renewables (Pty) Ltd.</v>
      </c>
      <c r="L14">
        <f>[1]MasterMineRenewables!Z27</f>
        <v>-24.582799999999999</v>
      </c>
      <c r="M14">
        <f>[1]MasterMineRenewables!AA27</f>
        <v>27.402799999999999</v>
      </c>
      <c r="N14" t="str">
        <f>[1]MasterMineRenewables!AB14</f>
        <v>https://economist.com.na/35561/special-focus/solar-plant-to-serve-as-sustainable-power-solution-for-b2golds-otjikoto-project/
http://www.africanreview.com/energy-a-power/renewables/cat-microgrid-to-provide-solar-power-solution</v>
      </c>
    </row>
    <row r="15" spans="1:14" x14ac:dyDescent="0.35">
      <c r="A15" t="str">
        <f>[1]MasterMineRenewables!A40</f>
        <v>Harmony Gold</v>
      </c>
      <c r="B15" t="str">
        <f>[1]MasterMineRenewables!B40</f>
        <v>North West province</v>
      </c>
      <c r="C15">
        <f>[1]MasterMineRenewables!C40</f>
        <v>0</v>
      </c>
      <c r="D15" t="str">
        <f>[1]MasterMineRenewables!D40</f>
        <v>South Africa</v>
      </c>
      <c r="E15" t="str">
        <f>[1]MasterMineRenewables!E40</f>
        <v>Unknown</v>
      </c>
      <c r="F15" t="str">
        <f>[1]MasterMineRenewables!F40</f>
        <v>Unknown</v>
      </c>
      <c r="G15" t="str">
        <f>[1]MasterMineRenewables!G40</f>
        <v>PV</v>
      </c>
      <c r="H15" t="str">
        <f>[1]MasterMineRenewables!I40 &amp; " (MW)"</f>
        <v>18 (MW)</v>
      </c>
      <c r="I15" t="str">
        <f>[1]MasterMineRenewables!L40</f>
        <v>Announced</v>
      </c>
      <c r="J15">
        <f>[1]MasterMineRenewables!M40</f>
        <v>2012</v>
      </c>
      <c r="K15" t="str">
        <f>[1]MasterMineRenewables!Q40</f>
        <v/>
      </c>
      <c r="L15">
        <f>[1]MasterMineRenewables!Z40</f>
        <v>-26.170254</v>
      </c>
      <c r="M15">
        <f>[1]MasterMineRenewables!AA40</f>
        <v>25.252486000000001</v>
      </c>
      <c r="N15" t="str">
        <f>[1]MasterMineRenewables!AB15</f>
        <v>https://www.greenbuildingafrica.co.za/mali-gold-mine-to-get-30-mw-solar-battery-hybrid-plant/</v>
      </c>
    </row>
    <row r="16" spans="1:14" x14ac:dyDescent="0.35">
      <c r="A16" t="str">
        <f>[1]MasterMineRenewables!A56</f>
        <v>Minera El Tesoro</v>
      </c>
      <c r="B16" t="str">
        <f>[1]MasterMineRenewables!B56</f>
        <v>Atacama Desert</v>
      </c>
      <c r="C16">
        <f>[1]MasterMineRenewables!C56</f>
        <v>0</v>
      </c>
      <c r="D16" t="str">
        <f>[1]MasterMineRenewables!D56</f>
        <v>Chile</v>
      </c>
      <c r="E16" t="str">
        <f>[1]MasterMineRenewables!E56</f>
        <v>Active</v>
      </c>
      <c r="F16" t="str">
        <f>[1]MasterMineRenewables!F56</f>
        <v>gold, copper, molybdenum</v>
      </c>
      <c r="G16" t="str">
        <f>[1]MasterMineRenewables!G56</f>
        <v>Solar Thermal</v>
      </c>
      <c r="H16" t="str">
        <f>[1]MasterMineRenewables!I56 &amp; " (MW)"</f>
        <v>10 (MW)</v>
      </c>
      <c r="I16" t="str">
        <f>[1]MasterMineRenewables!L56</f>
        <v>Commissioned</v>
      </c>
      <c r="J16">
        <f>[1]MasterMineRenewables!M56</f>
        <v>2012</v>
      </c>
      <c r="K16" t="str">
        <f>[1]MasterMineRenewables!Q56</f>
        <v> Abengoa</v>
      </c>
      <c r="L16">
        <f>[1]MasterMineRenewables!Z56</f>
        <v>-23.426791999999999</v>
      </c>
      <c r="M16">
        <f>[1]MasterMineRenewables!AA56</f>
        <v>-70.002148000000005</v>
      </c>
      <c r="N16" t="str">
        <f>[1]MasterMineRenewables!AB16</f>
        <v>http://www.ledcor.com/our-projects/power/renewable-energy/barrick-solar-farm?from=list</v>
      </c>
    </row>
    <row r="17" spans="1:14" x14ac:dyDescent="0.35">
      <c r="A17" t="str">
        <f>[1]MasterMineRenewables!A68</f>
        <v>Rio Tinto + Dominion Diamond</v>
      </c>
      <c r="B17" t="str">
        <f>[1]MasterMineRenewables!B68</f>
        <v>North Slave Region, Northwest Territories</v>
      </c>
      <c r="C17" t="str">
        <f>[1]MasterMineRenewables!C68</f>
        <v>Diavik Diamond Mine</v>
      </c>
      <c r="D17" t="str">
        <f>[1]MasterMineRenewables!D68</f>
        <v>Canada</v>
      </c>
      <c r="E17" t="str">
        <f>[1]MasterMineRenewables!E68</f>
        <v>Active</v>
      </c>
      <c r="F17" t="str">
        <f>[1]MasterMineRenewables!F68</f>
        <v>diamond</v>
      </c>
      <c r="G17" t="str">
        <f>[1]MasterMineRenewables!G68</f>
        <v>Wind</v>
      </c>
      <c r="H17" t="str">
        <f>[1]MasterMineRenewables!I68 &amp; " (MW)"</f>
        <v>9.2 (MW)</v>
      </c>
      <c r="I17" t="str">
        <f>[1]MasterMineRenewables!L68</f>
        <v>Commissioned</v>
      </c>
      <c r="J17">
        <f>[1]MasterMineRenewables!M68</f>
        <v>2012</v>
      </c>
      <c r="K17" t="str">
        <f>[1]MasterMineRenewables!Q68</f>
        <v> ENERCON Canada Inc.</v>
      </c>
      <c r="L17">
        <f>[1]MasterMineRenewables!Z68</f>
        <v>64.483102000000002</v>
      </c>
      <c r="M17">
        <f>[1]MasterMineRenewables!AA68</f>
        <v>-110.28823300000001</v>
      </c>
      <c r="N17" t="str">
        <f>[1]MasterMineRenewables!AB17</f>
        <v>http://www.dewindco.com/eng/prcenter/record_01.asp</v>
      </c>
    </row>
    <row r="18" spans="1:14" x14ac:dyDescent="0.35">
      <c r="A18" t="str">
        <f>[1]MasterMineRenewables!A76</f>
        <v>SNIM</v>
      </c>
      <c r="B18" t="str">
        <f>[1]MasterMineRenewables!B76</f>
        <v>Dakhlet Nouadhibou</v>
      </c>
      <c r="C18" t="str">
        <f>[1]MasterMineRenewables!C76</f>
        <v>Nouadhibou</v>
      </c>
      <c r="D18" t="str">
        <f>[1]MasterMineRenewables!D76</f>
        <v>Mauritania</v>
      </c>
      <c r="E18" t="str">
        <f>[1]MasterMineRenewables!E76</f>
        <v>Active</v>
      </c>
      <c r="F18" t="str">
        <f>[1]MasterMineRenewables!F76</f>
        <v>iron ore</v>
      </c>
      <c r="G18" t="str">
        <f>[1]MasterMineRenewables!G76</f>
        <v>Wind</v>
      </c>
      <c r="H18" t="str">
        <f>[1]MasterMineRenewables!I76 &amp; " (MW)"</f>
        <v>4.4 (MW)</v>
      </c>
      <c r="I18" t="str">
        <f>[1]MasterMineRenewables!L76</f>
        <v>Commissioned</v>
      </c>
      <c r="J18">
        <f>[1]MasterMineRenewables!M76</f>
        <v>2012</v>
      </c>
      <c r="K18" t="str">
        <f>[1]MasterMineRenewables!Q76</f>
        <v> Valorem, Vergnet</v>
      </c>
      <c r="L18">
        <f>[1]MasterMineRenewables!Z76</f>
        <v>20.933655999999999</v>
      </c>
      <c r="M18">
        <f>[1]MasterMineRenewables!AA76</f>
        <v>-17.033327</v>
      </c>
      <c r="N18" t="str">
        <f>[1]MasterMineRenewables!AB18</f>
        <v>http://barrickbeyondborders.com/environment/2011/11/barrick-inaugurates-punta-colorada-wind-farm-in-chile/</v>
      </c>
    </row>
    <row r="19" spans="1:14" x14ac:dyDescent="0.35">
      <c r="A19" t="str">
        <f>[1]MasterMineRenewables!A87</f>
        <v>Vale</v>
      </c>
      <c r="B19" t="str">
        <f>[1]MasterMineRenewables!B87</f>
        <v>Rio Grande do Norte</v>
      </c>
      <c r="C19">
        <f>[1]MasterMineRenewables!C87</f>
        <v>0</v>
      </c>
      <c r="D19" t="str">
        <f>[1]MasterMineRenewables!D87</f>
        <v>Brazil</v>
      </c>
      <c r="E19" t="str">
        <f>[1]MasterMineRenewables!E87</f>
        <v>Unknown</v>
      </c>
      <c r="F19" t="str">
        <f>[1]MasterMineRenewables!F87</f>
        <v>Unknown</v>
      </c>
      <c r="G19" t="str">
        <f>[1]MasterMineRenewables!G87</f>
        <v>Wind</v>
      </c>
      <c r="H19" t="str">
        <f>[1]MasterMineRenewables!I87 &amp; " (MW)"</f>
        <v>140 (MW)</v>
      </c>
      <c r="I19" t="str">
        <f>[1]MasterMineRenewables!L87</f>
        <v>Announced</v>
      </c>
      <c r="J19">
        <f>[1]MasterMineRenewables!M87</f>
        <v>2012</v>
      </c>
      <c r="K19" t="str">
        <f>[1]MasterMineRenewables!Q87</f>
        <v>Pacific Hydro</v>
      </c>
      <c r="L19">
        <f>[1]MasterMineRenewables!Z87</f>
        <v>-22.941222</v>
      </c>
      <c r="M19">
        <f>[1]MasterMineRenewables!AA87</f>
        <v>-43.179687000000001</v>
      </c>
      <c r="N19" t="str">
        <f>[1]MasterMineRenewables!AB19</f>
        <v>https://www.solarchoice.net.au/blog/solar-powered-mining-in-western-australia/</v>
      </c>
    </row>
    <row r="20" spans="1:14" x14ac:dyDescent="0.35">
      <c r="A20" t="str">
        <f>[1]MasterMineRenewables!A8</f>
        <v>Anglo American</v>
      </c>
      <c r="B20" t="str">
        <f>[1]MasterMineRenewables!B8</f>
        <v>Kriel colliery</v>
      </c>
      <c r="C20">
        <f>[1]MasterMineRenewables!C8</f>
        <v>0</v>
      </c>
      <c r="D20" t="str">
        <f>[1]MasterMineRenewables!D8</f>
        <v>South Africa</v>
      </c>
      <c r="E20" t="str">
        <f>[1]MasterMineRenewables!E8</f>
        <v>Active</v>
      </c>
      <c r="F20" t="str">
        <f>[1]MasterMineRenewables!F8</f>
        <v>coal</v>
      </c>
      <c r="G20" t="str">
        <f>[1]MasterMineRenewables!G8</f>
        <v>PV</v>
      </c>
      <c r="H20" t="str">
        <f>[1]MasterMineRenewables!I8 &amp; " (MW)"</f>
        <v>0.24 (MW)</v>
      </c>
      <c r="I20" t="str">
        <f>[1]MasterMineRenewables!L8</f>
        <v>Commissioned</v>
      </c>
      <c r="J20">
        <f>[1]MasterMineRenewables!M8</f>
        <v>2013</v>
      </c>
      <c r="K20" t="str">
        <f>[1]MasterMineRenewables!Q8</f>
        <v> SolarPower Africa</v>
      </c>
      <c r="L20">
        <f>[1]MasterMineRenewables!Z8</f>
        <v>-26.257189</v>
      </c>
      <c r="M20">
        <f>[1]MasterMineRenewables!AA8</f>
        <v>29.189720000000001</v>
      </c>
      <c r="N20" t="str">
        <f>[1]MasterMineRenewables!AB20</f>
        <v>https://www.conergy.com.au/press-release/construction-worlds-first-utility-scale-solar-storage-project-nears-completion</v>
      </c>
    </row>
    <row r="21" spans="1:14" x14ac:dyDescent="0.35">
      <c r="A21" t="str">
        <f>[1]MasterMineRenewables!A19</f>
        <v>BHP</v>
      </c>
      <c r="B21" t="str">
        <f>[1]MasterMineRenewables!B19</f>
        <v>Leinster, Northern Goldfields</v>
      </c>
      <c r="C21" t="str">
        <f>[1]MasterMineRenewables!C19</f>
        <v>Nickel West</v>
      </c>
      <c r="D21" t="str">
        <f>[1]MasterMineRenewables!D19</f>
        <v>Australia</v>
      </c>
      <c r="E21" t="str">
        <f>[1]MasterMineRenewables!E19</f>
        <v>Active</v>
      </c>
      <c r="F21" t="str">
        <f>[1]MasterMineRenewables!F19</f>
        <v>Unknown</v>
      </c>
      <c r="G21" t="str">
        <f>[1]MasterMineRenewables!G19</f>
        <v>PV</v>
      </c>
      <c r="H21" t="str">
        <f>[1]MasterMineRenewables!I19 &amp; " (MW)"</f>
        <v>0.3 (MW)</v>
      </c>
      <c r="I21" t="str">
        <f>[1]MasterMineRenewables!L19</f>
        <v>Commissioned</v>
      </c>
      <c r="J21">
        <f>[1]MasterMineRenewables!M19</f>
        <v>2013</v>
      </c>
      <c r="K21" t="str">
        <f>[1]MasterMineRenewables!Q19</f>
        <v> Solarchoice</v>
      </c>
      <c r="L21">
        <f>[1]MasterMineRenewables!Z19</f>
        <v>-27.816064000000001</v>
      </c>
      <c r="M21">
        <f>[1]MasterMineRenewables!AA19</f>
        <v>120.699924</v>
      </c>
      <c r="N21" t="str">
        <f>[1]MasterMineRenewables!AB21</f>
        <v>https://www.pv-magazine.com/2019/10/29/20-mw-solar-plus-storage-project-tender-at-zimbabwe-gold-mine/</v>
      </c>
    </row>
    <row r="22" spans="1:14" x14ac:dyDescent="0.35">
      <c r="A22" t="str">
        <f>[1]MasterMineRenewables!A25</f>
        <v>CODELCO</v>
      </c>
      <c r="B22" t="str">
        <f>[1]MasterMineRenewables!B25</f>
        <v>Sierra Gorda</v>
      </c>
      <c r="C22" t="str">
        <f>[1]MasterMineRenewables!C25</f>
        <v>Gabriela Mistral Mine</v>
      </c>
      <c r="D22" t="str">
        <f>[1]MasterMineRenewables!D25</f>
        <v>Chile</v>
      </c>
      <c r="E22" t="str">
        <f>[1]MasterMineRenewables!E25</f>
        <v>Active</v>
      </c>
      <c r="F22" t="str">
        <f>[1]MasterMineRenewables!F25</f>
        <v>copper</v>
      </c>
      <c r="G22" t="str">
        <f>[1]MasterMineRenewables!G25</f>
        <v>Solar thermal</v>
      </c>
      <c r="H22" t="str">
        <f>[1]MasterMineRenewables!I25 &amp; " (MW)"</f>
        <v>27.5 (MW)</v>
      </c>
      <c r="I22" t="str">
        <f>[1]MasterMineRenewables!L25</f>
        <v>Commissioned</v>
      </c>
      <c r="J22">
        <f>[1]MasterMineRenewables!M25</f>
        <v>2013</v>
      </c>
      <c r="K22" t="str">
        <f>[1]MasterMineRenewables!Q25</f>
        <v>Energy Llaima SpA; Sunmark A/S</v>
      </c>
      <c r="L22">
        <f>[1]MasterMineRenewables!Z25</f>
        <v>-23.448205000000002</v>
      </c>
      <c r="M22">
        <f>[1]MasterMineRenewables!AA25</f>
        <v>-68.815916999999999</v>
      </c>
      <c r="N22" t="str">
        <f>[1]MasterMineRenewables!AB22</f>
        <v>http://www.opic.gov/press-releases/2013/sunedison-ifc-and-opic-close-2125m-project-financing-arrangement-100-mwp-solar-power-plant-chile</v>
      </c>
    </row>
    <row r="23" spans="1:14" x14ac:dyDescent="0.35">
      <c r="A23" t="str">
        <f>[1]MasterMineRenewables!A55</f>
        <v>Minera Dayton</v>
      </c>
      <c r="B23" t="str">
        <f>[1]MasterMineRenewables!B55</f>
        <v>Andacollo</v>
      </c>
      <c r="C23">
        <f>[1]MasterMineRenewables!C55</f>
        <v>0</v>
      </c>
      <c r="D23" t="str">
        <f>[1]MasterMineRenewables!D55</f>
        <v>Chile</v>
      </c>
      <c r="E23" t="str">
        <f>[1]MasterMineRenewables!E55</f>
        <v>Active</v>
      </c>
      <c r="F23" t="str">
        <f>[1]MasterMineRenewables!F55</f>
        <v>gold</v>
      </c>
      <c r="G23" t="str">
        <f>[1]MasterMineRenewables!G55</f>
        <v>PV</v>
      </c>
      <c r="H23" t="str">
        <f>[1]MasterMineRenewables!I55 &amp; " (MW)"</f>
        <v>1.26 (MW)</v>
      </c>
      <c r="I23" t="str">
        <f>[1]MasterMineRenewables!L55</f>
        <v>Commissioned</v>
      </c>
      <c r="J23">
        <f>[1]MasterMineRenewables!M55</f>
        <v>2013</v>
      </c>
      <c r="K23" t="str">
        <f>[1]MasterMineRenewables!Q55</f>
        <v> Solairedirect</v>
      </c>
      <c r="L23">
        <f>[1]MasterMineRenewables!Z55</f>
        <v>-30.227038</v>
      </c>
      <c r="M23">
        <f>[1]MasterMineRenewables!AA55</f>
        <v>-71.092566000000005</v>
      </c>
      <c r="N23" t="str">
        <f>[1]MasterMineRenewables!AB23</f>
        <v>https://semspub.epa.gov/work/HQ/100000041.pdf</v>
      </c>
    </row>
    <row r="24" spans="1:14" x14ac:dyDescent="0.35">
      <c r="A24" t="str">
        <f>[1]MasterMineRenewables!A11</f>
        <v>Antofagasta</v>
      </c>
      <c r="B24" t="str">
        <f>[1]MasterMineRenewables!B11</f>
        <v>El Arrayán, Ovalle in Región Metropolitana</v>
      </c>
      <c r="C24">
        <f>[1]MasterMineRenewables!C11</f>
        <v>0</v>
      </c>
      <c r="D24" t="str">
        <f>[1]MasterMineRenewables!D11</f>
        <v>Chile</v>
      </c>
      <c r="E24" t="str">
        <f>[1]MasterMineRenewables!E11</f>
        <v>Active</v>
      </c>
      <c r="F24" t="str">
        <f>[1]MasterMineRenewables!F11</f>
        <v>copper</v>
      </c>
      <c r="G24" t="str">
        <f>[1]MasterMineRenewables!G11</f>
        <v>Wind</v>
      </c>
      <c r="H24" t="str">
        <f>[1]MasterMineRenewables!I11 &amp; " (MW)"</f>
        <v>115 (MW)</v>
      </c>
      <c r="I24" t="str">
        <f>[1]MasterMineRenewables!L11</f>
        <v>Sold or Inactive</v>
      </c>
      <c r="J24">
        <f>[1]MasterMineRenewables!M11</f>
        <v>2014</v>
      </c>
      <c r="K24" t="str">
        <f>[1]MasterMineRenewables!Q11</f>
        <v> Pattern Energy / AEI Services LLC / Skanska Chile SA</v>
      </c>
      <c r="L24">
        <f>[1]MasterMineRenewables!Z11</f>
        <v>-30.588806000000002</v>
      </c>
      <c r="M24">
        <f>[1]MasterMineRenewables!AA11</f>
        <v>-71.6995</v>
      </c>
      <c r="N24" t="str">
        <f>[1]MasterMineRenewables!AB24</f>
        <v>https://www.pv-magazine.com/2012/06/18/1-mw-pv-plant-online-in-chile_10007376/</v>
      </c>
    </row>
    <row r="25" spans="1:14" x14ac:dyDescent="0.35">
      <c r="A25" t="str">
        <f>[1]MasterMineRenewables!A13</f>
        <v>ASARCO</v>
      </c>
      <c r="B25" t="str">
        <f>[1]MasterMineRenewables!B13</f>
        <v>Mission Mine</v>
      </c>
      <c r="C25">
        <f>[1]MasterMineRenewables!C13</f>
        <v>0</v>
      </c>
      <c r="D25" t="str">
        <f>[1]MasterMineRenewables!D13</f>
        <v>USA</v>
      </c>
      <c r="E25" t="str">
        <f>[1]MasterMineRenewables!E13</f>
        <v>Legacy</v>
      </c>
      <c r="F25" t="str">
        <f>[1]MasterMineRenewables!F13</f>
        <v>Unknown</v>
      </c>
      <c r="G25" t="str">
        <f>[1]MasterMineRenewables!G13</f>
        <v>PV</v>
      </c>
      <c r="H25" t="str">
        <f>[1]MasterMineRenewables!I13 &amp; " (MW)"</f>
        <v>56 (MW)</v>
      </c>
      <c r="I25" t="str">
        <f>[1]MasterMineRenewables!L13</f>
        <v>Commissioned</v>
      </c>
      <c r="J25">
        <f>[1]MasterMineRenewables!M13</f>
        <v>2014</v>
      </c>
      <c r="K25" t="str">
        <f>[1]MasterMineRenewables!Q13</f>
        <v>Clenara</v>
      </c>
      <c r="L25">
        <f>[1]MasterMineRenewables!Z13</f>
        <v>31.998380000000001</v>
      </c>
      <c r="M25">
        <f>[1]MasterMineRenewables!AA13</f>
        <v>-111.05125200000001</v>
      </c>
      <c r="N25" t="str">
        <f>[1]MasterMineRenewables!AB25</f>
        <v>http://www.solarthermalworld.org/content/275-mw-provide-heat-copper-mine-chile</v>
      </c>
    </row>
    <row r="26" spans="1:14" x14ac:dyDescent="0.35">
      <c r="A26" t="str">
        <f>[1]MasterMineRenewables!A22</f>
        <v>CAP Group</v>
      </c>
      <c r="B26" t="str">
        <f>[1]MasterMineRenewables!B22</f>
        <v xml:space="preserve">Copiapo, Atacama Desert, </v>
      </c>
      <c r="C26" t="str">
        <f>[1]MasterMineRenewables!C22</f>
        <v>Amanecer power plant</v>
      </c>
      <c r="D26" t="str">
        <f>[1]MasterMineRenewables!D22</f>
        <v>Chile</v>
      </c>
      <c r="E26" t="str">
        <f>[1]MasterMineRenewables!E22</f>
        <v>Active</v>
      </c>
      <c r="F26" t="str">
        <f>[1]MasterMineRenewables!F22</f>
        <v>Iron Ore</v>
      </c>
      <c r="G26" t="str">
        <f>[1]MasterMineRenewables!G22</f>
        <v>PV</v>
      </c>
      <c r="H26" t="str">
        <f>[1]MasterMineRenewables!I22 &amp; " (MW)"</f>
        <v>100 (MW)</v>
      </c>
      <c r="I26" t="str">
        <f>[1]MasterMineRenewables!L22</f>
        <v>Commissioned</v>
      </c>
      <c r="J26">
        <f>[1]MasterMineRenewables!M22</f>
        <v>2014</v>
      </c>
      <c r="K26" t="str">
        <f>[1]MasterMineRenewables!Q22</f>
        <v> SunEdison</v>
      </c>
      <c r="L26">
        <f>[1]MasterMineRenewables!Z22</f>
        <v>-27.252385</v>
      </c>
      <c r="M26">
        <f>[1]MasterMineRenewables!AA22</f>
        <v>-70.113759000000002</v>
      </c>
      <c r="N26" t="str">
        <f>[1]MasterMineRenewables!AB26</f>
        <v>https://www.pv-magazine.com/2014/09/29/solarpack-inaugurates-25-mw-pv-plant-in-chile_100016596/</v>
      </c>
    </row>
    <row r="27" spans="1:14" x14ac:dyDescent="0.35">
      <c r="A27" t="str">
        <f>[1]MasterMineRenewables!A26</f>
        <v>Collahuasi</v>
      </c>
      <c r="B27" t="str">
        <f>[1]MasterMineRenewables!B26</f>
        <v>Pozo Almonte, Tarapacá</v>
      </c>
      <c r="C27">
        <f>[1]MasterMineRenewables!C26</f>
        <v>0</v>
      </c>
      <c r="D27" t="str">
        <f>[1]MasterMineRenewables!D26</f>
        <v>Chile</v>
      </c>
      <c r="E27" t="str">
        <f>[1]MasterMineRenewables!E26</f>
        <v>Active</v>
      </c>
      <c r="F27" t="str">
        <f>[1]MasterMineRenewables!F26</f>
        <v>copper</v>
      </c>
      <c r="G27" t="str">
        <f>[1]MasterMineRenewables!G26</f>
        <v>PV</v>
      </c>
      <c r="H27" t="str">
        <f>[1]MasterMineRenewables!I26 &amp; " (MW)"</f>
        <v>25.4 (MW)</v>
      </c>
      <c r="I27" t="str">
        <f>[1]MasterMineRenewables!L26</f>
        <v>Commissioned</v>
      </c>
      <c r="J27">
        <f>[1]MasterMineRenewables!M26</f>
        <v>2014</v>
      </c>
      <c r="K27" t="str">
        <f>[1]MasterMineRenewables!Q26</f>
        <v>Solarpack</v>
      </c>
      <c r="L27">
        <f>[1]MasterMineRenewables!Z26</f>
        <v>-20.269376000000001</v>
      </c>
      <c r="M27">
        <f>[1]MasterMineRenewables!AA26</f>
        <v>-69.754613000000006</v>
      </c>
      <c r="N27" t="str">
        <f>[1]MasterMineRenewables!AB27</f>
        <v>https://www.th-energy.net/english/special-self-consumption/mining/</v>
      </c>
    </row>
    <row r="28" spans="1:14" x14ac:dyDescent="0.35">
      <c r="A28" t="str">
        <f>[1]MasterMineRenewables!A39</f>
        <v>Grupo Mexico</v>
      </c>
      <c r="B28" t="str">
        <f>[1]MasterMineRenewables!B39</f>
        <v>El Retiro</v>
      </c>
      <c r="C28" t="str">
        <f>[1]MasterMineRenewables!C39</f>
        <v>Bii Nee Stipa II</v>
      </c>
      <c r="D28" t="str">
        <f>[1]MasterMineRenewables!D39</f>
        <v>Mexico</v>
      </c>
      <c r="E28" t="str">
        <f>[1]MasterMineRenewables!E39</f>
        <v>Unknown</v>
      </c>
      <c r="F28" t="str">
        <f>[1]MasterMineRenewables!F39</f>
        <v>Unknown</v>
      </c>
      <c r="G28" t="str">
        <f>[1]MasterMineRenewables!G39</f>
        <v>Wind</v>
      </c>
      <c r="H28" t="str">
        <f>[1]MasterMineRenewables!I39 &amp; " (MW)"</f>
        <v>74 (MW)</v>
      </c>
      <c r="I28" t="str">
        <f>[1]MasterMineRenewables!L39</f>
        <v>Commissioned</v>
      </c>
      <c r="J28">
        <f>[1]MasterMineRenewables!M39</f>
        <v>2014</v>
      </c>
      <c r="K28" t="str">
        <f>[1]MasterMineRenewables!Q39</f>
        <v>Gamesa</v>
      </c>
      <c r="L28">
        <f>[1]MasterMineRenewables!Z39</f>
        <v>16.437999999999999</v>
      </c>
      <c r="M28">
        <f>[1]MasterMineRenewables!AA39</f>
        <v>-95.027083000000005</v>
      </c>
      <c r="N28" t="str">
        <f>[1]MasterMineRenewables!AB28</f>
        <v>https://www.arp-solar.com/2019/04/30/coal-to-solar/</v>
      </c>
    </row>
    <row r="29" spans="1:14" x14ac:dyDescent="0.35">
      <c r="A29" t="str">
        <f>[1]MasterMineRenewables!A41</f>
        <v>Harmony Gold</v>
      </c>
      <c r="B29" t="str">
        <f>[1]MasterMineRenewables!B41</f>
        <v>Free State province</v>
      </c>
      <c r="C29">
        <f>[1]MasterMineRenewables!C41</f>
        <v>0</v>
      </c>
      <c r="D29" t="str">
        <f>[1]MasterMineRenewables!D41</f>
        <v>South Africa</v>
      </c>
      <c r="E29" t="str">
        <f>[1]MasterMineRenewables!E41</f>
        <v>Unknown</v>
      </c>
      <c r="F29" t="str">
        <f>[1]MasterMineRenewables!F41</f>
        <v>Unknown</v>
      </c>
      <c r="G29" t="str">
        <f>[1]MasterMineRenewables!G41</f>
        <v>PV</v>
      </c>
      <c r="H29" t="str">
        <f>[1]MasterMineRenewables!I41 &amp; " (MW)"</f>
        <v>7 (MW)</v>
      </c>
      <c r="I29" t="str">
        <f>[1]MasterMineRenewables!L41</f>
        <v>Announced</v>
      </c>
      <c r="J29">
        <f>[1]MasterMineRenewables!M41</f>
        <v>2014</v>
      </c>
      <c r="K29" t="str">
        <f>[1]MasterMineRenewables!Q41</f>
        <v/>
      </c>
      <c r="L29">
        <f>[1]MasterMineRenewables!Z41</f>
        <v>-26.555561000000001</v>
      </c>
      <c r="M29">
        <f>[1]MasterMineRenewables!AA41</f>
        <v>27.911522000000001</v>
      </c>
      <c r="N29" t="str">
        <f>[1]MasterMineRenewables!AB29</f>
        <v>https://im-mining.com/2019/10/18/fmg-lead-front-pilbara-renewable-energy-pursuit/</v>
      </c>
    </row>
    <row r="30" spans="1:14" x14ac:dyDescent="0.35">
      <c r="A30" t="str">
        <f>[1]MasterMineRenewables!A45</f>
        <v>IAMGOLD</v>
      </c>
      <c r="B30" t="str">
        <f>[1]MasterMineRenewables!B45</f>
        <v>Rosebel</v>
      </c>
      <c r="C30">
        <f>[1]MasterMineRenewables!C45</f>
        <v>0</v>
      </c>
      <c r="D30" t="str">
        <f>[1]MasterMineRenewables!D45</f>
        <v>Suriname</v>
      </c>
      <c r="E30" t="str">
        <f>[1]MasterMineRenewables!E45</f>
        <v>Active</v>
      </c>
      <c r="F30" t="str">
        <f>[1]MasterMineRenewables!F45</f>
        <v>Gold</v>
      </c>
      <c r="G30" t="str">
        <f>[1]MasterMineRenewables!G45</f>
        <v>PV</v>
      </c>
      <c r="H30" t="str">
        <f>[1]MasterMineRenewables!I45 &amp; " (MW)"</f>
        <v>5 (MW)</v>
      </c>
      <c r="I30" t="str">
        <f>[1]MasterMineRenewables!L45</f>
        <v>Commissioned</v>
      </c>
      <c r="J30">
        <f>[1]MasterMineRenewables!M45</f>
        <v>2014</v>
      </c>
      <c r="K30" t="str">
        <f>[1]MasterMineRenewables!Q45</f>
        <v> Renewable Energy Resources Corporation / WTEC</v>
      </c>
      <c r="L30">
        <f>[1]MasterMineRenewables!Z45</f>
        <v>5.1245180000000001</v>
      </c>
      <c r="M30">
        <f>[1]MasterMineRenewables!AA45</f>
        <v>-55.243473999999999</v>
      </c>
      <c r="N30" t="str">
        <f>[1]MasterMineRenewables!AB30</f>
        <v>https://recurrentenergy.com/portfolio/ajo-and-bagdad/</v>
      </c>
    </row>
    <row r="31" spans="1:14" x14ac:dyDescent="0.35">
      <c r="A31" t="str">
        <f>[1]MasterMineRenewables!A63</f>
        <v>Ozkoyuncu Mining</v>
      </c>
      <c r="B31" t="str">
        <f>[1]MasterMineRenewables!B63</f>
        <v>Kayseri, Cappadocia</v>
      </c>
      <c r="C31">
        <f>[1]MasterMineRenewables!C63</f>
        <v>0</v>
      </c>
      <c r="D31" t="str">
        <f>[1]MasterMineRenewables!D63</f>
        <v>Turkey</v>
      </c>
      <c r="E31" t="str">
        <f>[1]MasterMineRenewables!E63</f>
        <v>Active</v>
      </c>
      <c r="F31" t="str">
        <f>[1]MasterMineRenewables!F63</f>
        <v>Unknown</v>
      </c>
      <c r="G31" t="str">
        <f>[1]MasterMineRenewables!G63</f>
        <v>PV</v>
      </c>
      <c r="H31" t="str">
        <f>[1]MasterMineRenewables!I63 &amp; " (MW)"</f>
        <v>2 (MW)</v>
      </c>
      <c r="I31" t="str">
        <f>[1]MasterMineRenewables!L63</f>
        <v>Commissioned</v>
      </c>
      <c r="J31">
        <f>[1]MasterMineRenewables!M63</f>
        <v>2014</v>
      </c>
      <c r="K31" t="str">
        <f>[1]MasterMineRenewables!Q63</f>
        <v> Else Enerji</v>
      </c>
      <c r="L31">
        <f>[1]MasterMineRenewables!Z63</f>
        <v>38.714334000000001</v>
      </c>
      <c r="M31">
        <f>[1]MasterMineRenewables!AA63</f>
        <v>35.334584</v>
      </c>
      <c r="N31" t="str">
        <f>[1]MasterMineRenewables!AB31</f>
        <v>http://www.abc.net.au/news/2011-04-05/a-miner-moves-to-renewables-to-power-its-site/2629936</v>
      </c>
    </row>
    <row r="32" spans="1:14" x14ac:dyDescent="0.35">
      <c r="A32" t="str">
        <f>[1]MasterMineRenewables!A33</f>
        <v>Glencore Raglan</v>
      </c>
      <c r="B32" t="str">
        <f>[1]MasterMineRenewables!B33</f>
        <v>Katinniq, Ungava Peninsula, Nunavik</v>
      </c>
      <c r="C32">
        <f>[1]MasterMineRenewables!C33</f>
        <v>0</v>
      </c>
      <c r="D32" t="str">
        <f>[1]MasterMineRenewables!D33</f>
        <v>Canada</v>
      </c>
      <c r="E32" t="str">
        <f>[1]MasterMineRenewables!E33</f>
        <v>Active</v>
      </c>
      <c r="F32" t="str">
        <f>[1]MasterMineRenewables!F33</f>
        <v>nickel</v>
      </c>
      <c r="G32" t="str">
        <f>[1]MasterMineRenewables!G33</f>
        <v>Wind</v>
      </c>
      <c r="H32" t="str">
        <f>[1]MasterMineRenewables!I33 &amp; " (MW)"</f>
        <v>3 (MW)</v>
      </c>
      <c r="I32" t="str">
        <f>[1]MasterMineRenewables!L33</f>
        <v>Commissioned</v>
      </c>
      <c r="J32">
        <f>[1]MasterMineRenewables!M33</f>
        <v>2015</v>
      </c>
      <c r="K32" t="str">
        <f>[1]MasterMineRenewables!Q33</f>
        <v> Tugliq Énergie / Enercon</v>
      </c>
      <c r="L32">
        <f>[1]MasterMineRenewables!Z33</f>
        <v>61.6875</v>
      </c>
      <c r="M32" t="str">
        <f>[1]MasterMineRenewables!AA33</f>
        <v> -73.678056</v>
      </c>
      <c r="N32" t="str">
        <f>[1]MasterMineRenewables!AB32</f>
        <v>http://www.abc.net.au/news/2011-04-05/a-miner-moves-to-renewables-to-power-its-site/2629936</v>
      </c>
    </row>
    <row r="33" spans="1:14" x14ac:dyDescent="0.35">
      <c r="A33" t="str">
        <f>[1]MasterMineRenewables!A66</f>
        <v>Rio Tinto</v>
      </c>
      <c r="B33" t="str">
        <f>[1]MasterMineRenewables!B66</f>
        <v>Weipa Phase 2</v>
      </c>
      <c r="C33">
        <f>[1]MasterMineRenewables!C66</f>
        <v>0</v>
      </c>
      <c r="D33" t="str">
        <f>[1]MasterMineRenewables!D66</f>
        <v>Australia</v>
      </c>
      <c r="E33" t="str">
        <f>[1]MasterMineRenewables!E66</f>
        <v>Active</v>
      </c>
      <c r="F33" t="str">
        <f>[1]MasterMineRenewables!F66</f>
        <v>Bauxite</v>
      </c>
      <c r="G33" t="str">
        <f>[1]MasterMineRenewables!G66</f>
        <v>PV</v>
      </c>
      <c r="H33" t="str">
        <f>[1]MasterMineRenewables!I66 &amp; " (MW)"</f>
        <v>5 (MW)</v>
      </c>
      <c r="I33" t="str">
        <f>[1]MasterMineRenewables!L66</f>
        <v>Announced</v>
      </c>
      <c r="J33">
        <f>[1]MasterMineRenewables!M66</f>
        <v>2015</v>
      </c>
      <c r="K33" t="str">
        <f>[1]MasterMineRenewables!Q66</f>
        <v/>
      </c>
      <c r="L33">
        <f>[1]MasterMineRenewables!Z66</f>
        <v>-12.647531000000001</v>
      </c>
      <c r="M33">
        <f>[1]MasterMineRenewables!AA66</f>
        <v>141.88436100000001</v>
      </c>
      <c r="N33" t="str">
        <f>[1]MasterMineRenewables!AB33</f>
        <v>https://www.engerati.com/article/canada-gets-its-first-large-wind-and-energy-storage-system</v>
      </c>
    </row>
    <row r="34" spans="1:14" x14ac:dyDescent="0.35">
      <c r="A34" t="str">
        <f>[1]MasterMineRenewables!A67</f>
        <v>Rio Tinto</v>
      </c>
      <c r="B34" t="str">
        <f>[1]MasterMineRenewables!B67</f>
        <v>Weipa</v>
      </c>
      <c r="C34">
        <f>[1]MasterMineRenewables!C67</f>
        <v>0</v>
      </c>
      <c r="D34" t="str">
        <f>[1]MasterMineRenewables!D67</f>
        <v>Australia</v>
      </c>
      <c r="E34" t="str">
        <f>[1]MasterMineRenewables!E67</f>
        <v>Active</v>
      </c>
      <c r="F34" t="str">
        <f>[1]MasterMineRenewables!F67</f>
        <v>Bauxite</v>
      </c>
      <c r="G34" t="str">
        <f>[1]MasterMineRenewables!G67</f>
        <v>PV</v>
      </c>
      <c r="H34" t="str">
        <f>[1]MasterMineRenewables!I67 &amp; " (MW)"</f>
        <v>1.7 (MW)</v>
      </c>
      <c r="I34" t="str">
        <f>[1]MasterMineRenewables!L67</f>
        <v>Commissioned</v>
      </c>
      <c r="J34">
        <f>[1]MasterMineRenewables!M67</f>
        <v>2015</v>
      </c>
      <c r="K34" t="str">
        <f>[1]MasterMineRenewables!Q67</f>
        <v> TAG / Ingenero / First Solar</v>
      </c>
      <c r="L34">
        <f>[1]MasterMineRenewables!Z67</f>
        <v>-12.647531000000001</v>
      </c>
      <c r="M34">
        <f>[1]MasterMineRenewables!AA67</f>
        <v>141.88436100000001</v>
      </c>
      <c r="N34" t="str">
        <f>[1]MasterMineRenewables!AB34</f>
        <v>http://worldcongress.energyandmines.com/tcportfolio/gma-garnet/</v>
      </c>
    </row>
    <row r="35" spans="1:14" x14ac:dyDescent="0.35">
      <c r="A35" t="str">
        <f>[1]MasterMineRenewables!A69</f>
        <v>Rio Tinto Alcan</v>
      </c>
      <c r="B35" t="str">
        <f>[1]MasterMineRenewables!B69</f>
        <v>Oyu Tolgoi</v>
      </c>
      <c r="C35">
        <f>[1]MasterMineRenewables!C69</f>
        <v>0</v>
      </c>
      <c r="D35" t="str">
        <f>[1]MasterMineRenewables!D69</f>
        <v>Mongolia</v>
      </c>
      <c r="E35" t="str">
        <f>[1]MasterMineRenewables!E69</f>
        <v>Active</v>
      </c>
      <c r="F35" t="str">
        <f>[1]MasterMineRenewables!F69</f>
        <v>Copper &amp; Gold</v>
      </c>
      <c r="G35" t="str">
        <f>[1]MasterMineRenewables!G69</f>
        <v>Wind</v>
      </c>
      <c r="H35" t="str">
        <f>[1]MasterMineRenewables!I69 &amp; " (MW)"</f>
        <v>102 (MW)</v>
      </c>
      <c r="I35" t="str">
        <f>[1]MasterMineRenewables!L69</f>
        <v>Commissioned</v>
      </c>
      <c r="J35">
        <f>[1]MasterMineRenewables!M69</f>
        <v>2015</v>
      </c>
      <c r="K35" t="str">
        <f>[1]MasterMineRenewables!Q69</f>
        <v>Qleantech</v>
      </c>
      <c r="L35">
        <f>[1]MasterMineRenewables!Z69</f>
        <v>43.025596999999998</v>
      </c>
      <c r="M35">
        <f>[1]MasterMineRenewables!AA69</f>
        <v>106.864605</v>
      </c>
      <c r="N35" t="str">
        <f>[1]MasterMineRenewables!AB35</f>
        <v>https://rmi.org/wp-content/uploads/2017/09/RMI_South_Deep_Mine_Renewable_Energy_Case_Study_2017.pdf</v>
      </c>
    </row>
    <row r="36" spans="1:14" x14ac:dyDescent="0.35">
      <c r="A36" t="str">
        <f>[1]MasterMineRenewables!A75</f>
        <v>Sibanye-Stillwater</v>
      </c>
      <c r="B36" t="str">
        <f>[1]MasterMineRenewables!B75</f>
        <v>South Africa</v>
      </c>
      <c r="C36">
        <f>[1]MasterMineRenewables!C75</f>
        <v>0</v>
      </c>
      <c r="D36" t="str">
        <f>[1]MasterMineRenewables!D75</f>
        <v>South Africa</v>
      </c>
      <c r="E36" t="str">
        <f>[1]MasterMineRenewables!E75</f>
        <v>Unknown</v>
      </c>
      <c r="F36" t="str">
        <f>[1]MasterMineRenewables!F75</f>
        <v>Unknown</v>
      </c>
      <c r="G36" t="str">
        <f>[1]MasterMineRenewables!G75</f>
        <v>PV</v>
      </c>
      <c r="H36" t="str">
        <f>[1]MasterMineRenewables!I75 &amp; " (MW)"</f>
        <v>150 (MW)</v>
      </c>
      <c r="I36" t="str">
        <f>[1]MasterMineRenewables!L75</f>
        <v>Announced</v>
      </c>
      <c r="J36">
        <f>[1]MasterMineRenewables!M75</f>
        <v>2015</v>
      </c>
      <c r="K36" t="str">
        <f>[1]MasterMineRenewables!Q75</f>
        <v/>
      </c>
      <c r="L36">
        <f>[1]MasterMineRenewables!Z75</f>
        <v>-26.148167000000001</v>
      </c>
      <c r="M36">
        <f>[1]MasterMineRenewables!AA75</f>
        <v>27.926767000000002</v>
      </c>
      <c r="N36" t="str">
        <f>[1]MasterMineRenewables!AB36</f>
        <v>http://worldcongress.energyandmines.com/tcportfolio/granny-smith-mines-courtesy-younicos/</v>
      </c>
    </row>
    <row r="37" spans="1:14" x14ac:dyDescent="0.35">
      <c r="A37" t="str">
        <f>[1]MasterMineRenewables!A81</f>
        <v>Teck Resources</v>
      </c>
      <c r="B37" t="str">
        <f>[1]MasterMineRenewables!B81</f>
        <v>Kimberley, Sullivan Mine</v>
      </c>
      <c r="C37">
        <f>[1]MasterMineRenewables!C81</f>
        <v>0</v>
      </c>
      <c r="D37" t="str">
        <f>[1]MasterMineRenewables!D81</f>
        <v>Canada</v>
      </c>
      <c r="E37" t="str">
        <f>[1]MasterMineRenewables!E81</f>
        <v>Legacy</v>
      </c>
      <c r="F37" t="str">
        <f>[1]MasterMineRenewables!F81</f>
        <v>Unknown</v>
      </c>
      <c r="G37" t="str">
        <f>[1]MasterMineRenewables!G81</f>
        <v>PV</v>
      </c>
      <c r="H37" t="str">
        <f>[1]MasterMineRenewables!I81 &amp; " (MW)"</f>
        <v>1 (MW)</v>
      </c>
      <c r="I37" t="str">
        <f>[1]MasterMineRenewables!L81</f>
        <v>Commissioned</v>
      </c>
      <c r="J37">
        <f>[1]MasterMineRenewables!M81</f>
        <v>2015</v>
      </c>
      <c r="K37" t="str">
        <f>[1]MasterMineRenewables!Q81</f>
        <v> Conergy</v>
      </c>
      <c r="L37">
        <f>[1]MasterMineRenewables!Z81</f>
        <v>49.716540000000002</v>
      </c>
      <c r="M37">
        <f>[1]MasterMineRenewables!AA81</f>
        <v>-116.00106</v>
      </c>
      <c r="N37" t="str">
        <f>[1]MasterMineRenewables!AB37</f>
        <v>https://im-mining.com/2019/06/20/gold-fields-goes-low-carbon-energy-solution-agnew-gold-mine-australia/</v>
      </c>
    </row>
    <row r="38" spans="1:14" x14ac:dyDescent="0.35">
      <c r="A38" t="str">
        <f>[1]MasterMineRenewables!A72</f>
        <v>Sandfire Resources</v>
      </c>
      <c r="B38" t="str">
        <f>[1]MasterMineRenewables!B72</f>
        <v>DeGrussa</v>
      </c>
      <c r="C38" t="str">
        <f>[1]MasterMineRenewables!C72</f>
        <v>DeGrussa Mine</v>
      </c>
      <c r="D38" t="str">
        <f>[1]MasterMineRenewables!D72</f>
        <v>Australia</v>
      </c>
      <c r="E38" t="str">
        <f>[1]MasterMineRenewables!E72</f>
        <v>Active</v>
      </c>
      <c r="F38" t="str">
        <f>[1]MasterMineRenewables!F72</f>
        <v>copper and gold</v>
      </c>
      <c r="G38" t="str">
        <f>[1]MasterMineRenewables!G72</f>
        <v>PV</v>
      </c>
      <c r="H38" t="str">
        <f>[1]MasterMineRenewables!I72 &amp; " (MW)"</f>
        <v>10.6 (MW)</v>
      </c>
      <c r="I38" t="str">
        <f>[1]MasterMineRenewables!L72</f>
        <v>Commissioned</v>
      </c>
      <c r="J38">
        <f>[1]MasterMineRenewables!M72</f>
        <v>2016</v>
      </c>
      <c r="K38" t="str">
        <f>[1]MasterMineRenewables!Q72</f>
        <v> JuWi constructed by OTOC</v>
      </c>
      <c r="L38">
        <f>[1]MasterMineRenewables!Z72</f>
        <v>-25.539677999999999</v>
      </c>
      <c r="M38">
        <f>[1]MasterMineRenewables!AA72</f>
        <v>119.32202599999999</v>
      </c>
      <c r="N38" t="str">
        <f>[1]MasterMineRenewables!AB38</f>
        <v>http://worldcongress.energyandmines.com/tcportfolio/cerro-negro-courtesy-of-goldcorp/</v>
      </c>
    </row>
    <row r="39" spans="1:14" x14ac:dyDescent="0.35">
      <c r="A39" t="str">
        <f>[1]MasterMineRenewables!A2</f>
        <v>Abandoned</v>
      </c>
      <c r="B39" t="str">
        <f>[1]MasterMineRenewables!B2</f>
        <v>Elizabeth Mine (Vermont)</v>
      </c>
      <c r="C39">
        <f>[1]MasterMineRenewables!C2</f>
        <v>0</v>
      </c>
      <c r="D39" t="str">
        <f>[1]MasterMineRenewables!D2</f>
        <v>USA</v>
      </c>
      <c r="E39" t="str">
        <f>[1]MasterMineRenewables!E2</f>
        <v>Legacy</v>
      </c>
      <c r="F39" t="str">
        <f>[1]MasterMineRenewables!F2</f>
        <v>Unknown</v>
      </c>
      <c r="G39" t="str">
        <f>[1]MasterMineRenewables!G2</f>
        <v>PV</v>
      </c>
      <c r="H39" t="str">
        <f>[1]MasterMineRenewables!I2 &amp; " (MW)"</f>
        <v>5 (MW)</v>
      </c>
      <c r="I39" t="str">
        <f>[1]MasterMineRenewables!L2</f>
        <v>Commissioned</v>
      </c>
      <c r="J39">
        <f>[1]MasterMineRenewables!M2</f>
        <v>2017</v>
      </c>
      <c r="K39" t="str">
        <f>[1]MasterMineRenewables!Q2</f>
        <v>3 firms managed by Greenwood</v>
      </c>
      <c r="L39">
        <f>[1]MasterMineRenewables!Z2</f>
        <v>43.824199999999998</v>
      </c>
      <c r="M39">
        <f>[1]MasterMineRenewables!AA2</f>
        <v>-72.331310999999999</v>
      </c>
      <c r="N39" t="str">
        <f>[1]MasterMineRenewables!AB39</f>
        <v>https://www.elp.com/articles/2014/10/gamesa-delivers-74-mw-wind-farm-to-grupo-mexico.html</v>
      </c>
    </row>
    <row r="40" spans="1:14" x14ac:dyDescent="0.35">
      <c r="A40" t="str">
        <f>[1]MasterMineRenewables!A34</f>
        <v>GMA Garnet</v>
      </c>
      <c r="B40" t="str">
        <f>[1]MasterMineRenewables!B34</f>
        <v>Kalbarri</v>
      </c>
      <c r="C40" t="str">
        <f>[1]MasterMineRenewables!C34</f>
        <v>Port Gregory</v>
      </c>
      <c r="D40" t="str">
        <f>[1]MasterMineRenewables!D34</f>
        <v>Australia</v>
      </c>
      <c r="E40" t="str">
        <f>[1]MasterMineRenewables!E34</f>
        <v>Active</v>
      </c>
      <c r="F40" t="str">
        <f>[1]MasterMineRenewables!F34</f>
        <v>Garnet</v>
      </c>
      <c r="G40" t="str">
        <f>[1]MasterMineRenewables!G34</f>
        <v>PV, Wind &amp; Storage</v>
      </c>
      <c r="H40" t="str">
        <f>[1]MasterMineRenewables!I34 &amp; " (MW)"</f>
        <v>3 (MW)</v>
      </c>
      <c r="I40" t="str">
        <f>[1]MasterMineRenewables!L34</f>
        <v>Commissioned</v>
      </c>
      <c r="J40">
        <f>[1]MasterMineRenewables!M34</f>
        <v>2017</v>
      </c>
      <c r="K40">
        <f>[1]MasterMineRenewables!Q34</f>
        <v>0</v>
      </c>
      <c r="L40">
        <f>[1]MasterMineRenewables!Z34</f>
        <v>-28.095870000000001</v>
      </c>
      <c r="M40">
        <f>[1]MasterMineRenewables!AA34</f>
        <v>114.21489</v>
      </c>
      <c r="N40" t="str">
        <f>[1]MasterMineRenewables!AB40</f>
        <v>https://www.miningglobal.com/operations/how-utilize-solar-and-wind-energy-your-mining-operations</v>
      </c>
    </row>
    <row r="41" spans="1:14" x14ac:dyDescent="0.35">
      <c r="A41" t="str">
        <f>[1]MasterMineRenewables!A35</f>
        <v>Gold Fields</v>
      </c>
      <c r="B41" t="str">
        <f>[1]MasterMineRenewables!B35</f>
        <v>South Deep</v>
      </c>
      <c r="C41">
        <f>[1]MasterMineRenewables!C35</f>
        <v>0</v>
      </c>
      <c r="D41" t="str">
        <f>[1]MasterMineRenewables!D35</f>
        <v>South Africa</v>
      </c>
      <c r="E41" t="str">
        <f>[1]MasterMineRenewables!E35</f>
        <v>Active</v>
      </c>
      <c r="F41" t="str">
        <f>[1]MasterMineRenewables!F35</f>
        <v>Gold</v>
      </c>
      <c r="G41" t="str">
        <f>[1]MasterMineRenewables!G35</f>
        <v>PV</v>
      </c>
      <c r="H41" t="str">
        <f>[1]MasterMineRenewables!I35 &amp; " (MW)"</f>
        <v>40 (MW)</v>
      </c>
      <c r="I41" t="str">
        <f>[1]MasterMineRenewables!L35</f>
        <v>Announced</v>
      </c>
      <c r="J41">
        <f>[1]MasterMineRenewables!M35</f>
        <v>2017</v>
      </c>
      <c r="K41" t="str">
        <f>[1]MasterMineRenewables!Q35</f>
        <v/>
      </c>
      <c r="L41">
        <f>[1]MasterMineRenewables!Z35</f>
        <v>-26.403690999999998</v>
      </c>
      <c r="M41">
        <f>[1]MasterMineRenewables!AA35</f>
        <v>27.681892000000001</v>
      </c>
      <c r="N41" t="str">
        <f>[1]MasterMineRenewables!AB41</f>
        <v>https://www.bloomberg.com/news/articles/2012-05-23/harmony-gold-plans-solar-power-biofuels-plants-in-south-africa</v>
      </c>
    </row>
    <row r="42" spans="1:14" x14ac:dyDescent="0.35">
      <c r="A42" t="str">
        <f>[1]MasterMineRenewables!A38</f>
        <v>Goldcorp</v>
      </c>
      <c r="B42" t="str">
        <f>[1]MasterMineRenewables!B38</f>
        <v>Santa Cruz</v>
      </c>
      <c r="C42" t="str">
        <f>[1]MasterMineRenewables!C38</f>
        <v>Cerro Negro</v>
      </c>
      <c r="D42" t="str">
        <f>[1]MasterMineRenewables!D38</f>
        <v>Argentina</v>
      </c>
      <c r="E42" t="str">
        <f>[1]MasterMineRenewables!E38</f>
        <v>Active</v>
      </c>
      <c r="F42" t="str">
        <f>[1]MasterMineRenewables!F38</f>
        <v>Gold and Silver</v>
      </c>
      <c r="G42" t="str">
        <f>[1]MasterMineRenewables!G38</f>
        <v>Wind</v>
      </c>
      <c r="H42" t="str">
        <f>[1]MasterMineRenewables!I38 &amp; " (MW)"</f>
        <v>10 (MW)</v>
      </c>
      <c r="I42" t="str">
        <f>[1]MasterMineRenewables!L38</f>
        <v>Announced</v>
      </c>
      <c r="J42">
        <f>[1]MasterMineRenewables!M38</f>
        <v>2017</v>
      </c>
      <c r="K42">
        <f>[1]MasterMineRenewables!Q38</f>
        <v>0</v>
      </c>
      <c r="L42">
        <f>[1]MasterMineRenewables!Z38</f>
        <v>-46.888891999999998</v>
      </c>
      <c r="M42">
        <f>[1]MasterMineRenewables!AA38</f>
        <v>-70.200494000000006</v>
      </c>
      <c r="N42" t="str">
        <f>[1]MasterMineRenewables!AB42</f>
        <v>http://www.mining.com/canadian-miner-wants-uranium-project-niger-powered-renewable-energy/</v>
      </c>
    </row>
    <row r="43" spans="1:14" x14ac:dyDescent="0.35">
      <c r="A43" t="str">
        <f>[1]MasterMineRenewables!A50</f>
        <v>Industrias Penoles</v>
      </c>
      <c r="B43" t="str">
        <f>[1]MasterMineRenewables!B50</f>
        <v>Coahuila</v>
      </c>
      <c r="C43">
        <f>[1]MasterMineRenewables!C50</f>
        <v>0</v>
      </c>
      <c r="D43" t="str">
        <f>[1]MasterMineRenewables!D50</f>
        <v>Mexico</v>
      </c>
      <c r="E43" t="str">
        <f>[1]MasterMineRenewables!E50</f>
        <v>active</v>
      </c>
      <c r="F43" t="str">
        <f>[1]MasterMineRenewables!F50</f>
        <v>zinc plant</v>
      </c>
      <c r="G43" t="str">
        <f>[1]MasterMineRenewables!G50</f>
        <v>Wind</v>
      </c>
      <c r="H43" t="str">
        <f>[1]MasterMineRenewables!I50 &amp; " (MW)"</f>
        <v>200 (MW)</v>
      </c>
      <c r="I43" t="str">
        <f>[1]MasterMineRenewables!L50</f>
        <v>Commissioned</v>
      </c>
      <c r="J43">
        <f>[1]MasterMineRenewables!M50</f>
        <v>2017</v>
      </c>
      <c r="K43" t="str">
        <f>[1]MasterMineRenewables!Q50</f>
        <v>EDPR</v>
      </c>
      <c r="L43">
        <f>[1]MasterMineRenewables!Z50</f>
        <v>25.428332999999999</v>
      </c>
      <c r="M43">
        <f>[1]MasterMineRenewables!AA50</f>
        <v>-101.25661100000001</v>
      </c>
      <c r="N43" t="str">
        <f>[1]MasterMineRenewables!AB43</f>
        <v>http://www.engineeringnews.co.za/article/sola-to-install-solar-pv-plants-at-three-harmony-mines-2019-10-04</v>
      </c>
    </row>
    <row r="44" spans="1:14" x14ac:dyDescent="0.35">
      <c r="A44" t="str">
        <f>[1]MasterMineRenewables!A57</f>
        <v>Minera Los Pelambres</v>
      </c>
      <c r="B44" t="str">
        <f>[1]MasterMineRenewables!B57</f>
        <v>Taltal</v>
      </c>
      <c r="C44" t="str">
        <f>[1]MasterMineRenewables!C57</f>
        <v>Conejo Solar Project</v>
      </c>
      <c r="D44" t="str">
        <f>[1]MasterMineRenewables!D57</f>
        <v>Chile</v>
      </c>
      <c r="E44" t="str">
        <f>[1]MasterMineRenewables!E57</f>
        <v>Unknown</v>
      </c>
      <c r="F44" t="str">
        <f>[1]MasterMineRenewables!F57</f>
        <v>Unknown</v>
      </c>
      <c r="G44" t="str">
        <f>[1]MasterMineRenewables!G57</f>
        <v>PV</v>
      </c>
      <c r="H44" t="str">
        <f>[1]MasterMineRenewables!I57 &amp; " (MW)"</f>
        <v>122 (MW)</v>
      </c>
      <c r="I44" t="str">
        <f>[1]MasterMineRenewables!L57</f>
        <v>Commissioned</v>
      </c>
      <c r="J44">
        <f>[1]MasterMineRenewables!M57</f>
        <v>2017</v>
      </c>
      <c r="K44" t="str">
        <f>[1]MasterMineRenewables!Q57</f>
        <v>Pattern</v>
      </c>
      <c r="L44">
        <f>[1]MasterMineRenewables!Z57</f>
        <v>-25.500081999999999</v>
      </c>
      <c r="M44">
        <f>[1]MasterMineRenewables!AA57</f>
        <v>-70.171481999999997</v>
      </c>
      <c r="N44" t="str">
        <f>[1]MasterMineRenewables!AB44</f>
        <v>https://www.pv-magazine-australia.com/2019/04/16/agl-plans-250-mw-pumped-hydro-project-in-south-australia/</v>
      </c>
    </row>
    <row r="45" spans="1:14" x14ac:dyDescent="0.35">
      <c r="A45" t="str">
        <f>[1]MasterMineRenewables!A58</f>
        <v>Nevsun</v>
      </c>
      <c r="B45" t="str">
        <f>[1]MasterMineRenewables!B58</f>
        <v>Bisha</v>
      </c>
      <c r="C45" t="str">
        <f>[1]MasterMineRenewables!C58</f>
        <v>bisha mine</v>
      </c>
      <c r="D45" t="str">
        <f>[1]MasterMineRenewables!D58</f>
        <v>Eritrea</v>
      </c>
      <c r="E45" t="str">
        <f>[1]MasterMineRenewables!E58</f>
        <v>Active</v>
      </c>
      <c r="F45" t="str">
        <f>[1]MasterMineRenewables!F58</f>
        <v>gold and copper</v>
      </c>
      <c r="G45" t="str">
        <f>[1]MasterMineRenewables!G58</f>
        <v>PV</v>
      </c>
      <c r="H45" t="str">
        <f>[1]MasterMineRenewables!I58 &amp; " (MW)"</f>
        <v>7.5 (MW)</v>
      </c>
      <c r="I45" t="str">
        <f>[1]MasterMineRenewables!L58</f>
        <v>Announced</v>
      </c>
      <c r="J45">
        <f>[1]MasterMineRenewables!M58</f>
        <v>2017</v>
      </c>
      <c r="K45" t="str">
        <f>[1]MasterMineRenewables!Q58</f>
        <v>Aggreko</v>
      </c>
      <c r="L45">
        <f>[1]MasterMineRenewables!Z58</f>
        <v>15.52075</v>
      </c>
      <c r="M45">
        <f>[1]MasterMineRenewables!AA58</f>
        <v>37.513364000000003</v>
      </c>
      <c r="N45" t="str">
        <f>[1]MasterMineRenewables!AB45</f>
        <v>http://energyandmines.com/2014/05/iamgold-commences-build-of-largest-solar-project-in-suriname/</v>
      </c>
    </row>
    <row r="46" spans="1:14" x14ac:dyDescent="0.35">
      <c r="A46" t="str">
        <f>[1]MasterMineRenewables!A59</f>
        <v>New Century Resources</v>
      </c>
      <c r="B46" t="str">
        <f>[1]MasterMineRenewables!B59</f>
        <v>Queensland</v>
      </c>
      <c r="C46" t="str">
        <f>[1]MasterMineRenewables!C59</f>
        <v>Century Zinc Mine</v>
      </c>
      <c r="D46" t="str">
        <f>[1]MasterMineRenewables!D59</f>
        <v>Australia</v>
      </c>
      <c r="E46" t="str">
        <f>[1]MasterMineRenewables!E59</f>
        <v>Active</v>
      </c>
      <c r="F46" t="str">
        <f>[1]MasterMineRenewables!F59</f>
        <v>Zinc</v>
      </c>
      <c r="G46" t="str">
        <f>[1]MasterMineRenewables!G59</f>
        <v>PV</v>
      </c>
      <c r="H46" t="str">
        <f>[1]MasterMineRenewables!I59 &amp; " (MW)"</f>
        <v>0.12 (MW)</v>
      </c>
      <c r="I46" t="str">
        <f>[1]MasterMineRenewables!L59</f>
        <v>Announced</v>
      </c>
      <c r="J46">
        <f>[1]MasterMineRenewables!M59</f>
        <v>2017</v>
      </c>
      <c r="K46" t="str">
        <f>[1]MasterMineRenewables!Q59</f>
        <v>SunShift</v>
      </c>
      <c r="L46">
        <f>[1]MasterMineRenewables!Z59</f>
        <v>-18.736021999999998</v>
      </c>
      <c r="M46">
        <f>[1]MasterMineRenewables!AA59</f>
        <v>138.617752</v>
      </c>
      <c r="N46" t="str">
        <f>[1]MasterMineRenewables!AB46</f>
        <v>http://www.miningmagazine.com/natural-resources/news/1264414/renewables-projects-mines</v>
      </c>
    </row>
    <row r="47" spans="1:14" x14ac:dyDescent="0.35">
      <c r="A47" t="str">
        <f>[1]MasterMineRenewables!A73</f>
        <v>Shanta Gold</v>
      </c>
      <c r="B47" t="str">
        <f>[1]MasterMineRenewables!B73</f>
        <v>New Luika Gold Mine</v>
      </c>
      <c r="C47">
        <f>[1]MasterMineRenewables!C73</f>
        <v>0</v>
      </c>
      <c r="D47" t="str">
        <f>[1]MasterMineRenewables!D73</f>
        <v>Tanzania</v>
      </c>
      <c r="E47" t="str">
        <f>[1]MasterMineRenewables!E73</f>
        <v>Active</v>
      </c>
      <c r="F47" t="str">
        <f>[1]MasterMineRenewables!F73</f>
        <v>gold</v>
      </c>
      <c r="G47" t="str">
        <f>[1]MasterMineRenewables!G73</f>
        <v>PV</v>
      </c>
      <c r="H47" t="str">
        <f>[1]MasterMineRenewables!I73 &amp; " (MW)"</f>
        <v>0.063 (MW)</v>
      </c>
      <c r="I47" t="str">
        <f>[1]MasterMineRenewables!L73</f>
        <v>Commissioned</v>
      </c>
      <c r="J47">
        <f>[1]MasterMineRenewables!M73</f>
        <v>2017</v>
      </c>
      <c r="K47" t="str">
        <f>[1]MasterMineRenewables!Q73</f>
        <v> Redavia Solar</v>
      </c>
      <c r="L47">
        <f>[1]MasterMineRenewables!Z73</f>
        <v>-8.7166669999999993</v>
      </c>
      <c r="M47">
        <f>[1]MasterMineRenewables!AA73</f>
        <v>33.283332999999999</v>
      </c>
      <c r="N47" t="str">
        <f>[1]MasterMineRenewables!AB47</f>
        <v>http://worldcongress.energyandmines.com/tcportfolio/image-resources/</v>
      </c>
    </row>
    <row r="48" spans="1:14" x14ac:dyDescent="0.35">
      <c r="A48" t="str">
        <f>[1]MasterMineRenewables!A79</f>
        <v>Tata Steel</v>
      </c>
      <c r="B48" t="str">
        <f>[1]MasterMineRenewables!B79</f>
        <v>Jharkhand</v>
      </c>
      <c r="C48" t="str">
        <f>[1]MasterMineRenewables!C79</f>
        <v>Noamundi mine</v>
      </c>
      <c r="D48" t="str">
        <f>[1]MasterMineRenewables!D79</f>
        <v>India</v>
      </c>
      <c r="E48" t="str">
        <f>[1]MasterMineRenewables!E79</f>
        <v>Active</v>
      </c>
      <c r="F48" t="str">
        <f>[1]MasterMineRenewables!F79</f>
        <v>iron ore</v>
      </c>
      <c r="G48" t="str">
        <f>[1]MasterMineRenewables!G79</f>
        <v>PV</v>
      </c>
      <c r="H48" t="str">
        <f>[1]MasterMineRenewables!I79 &amp; " (MW)"</f>
        <v>3 (MW)</v>
      </c>
      <c r="I48" t="str">
        <f>[1]MasterMineRenewables!L79</f>
        <v>Commissioned</v>
      </c>
      <c r="J48">
        <f>[1]MasterMineRenewables!M79</f>
        <v>2017</v>
      </c>
      <c r="K48" t="str">
        <f>[1]MasterMineRenewables!Q79</f>
        <v/>
      </c>
      <c r="L48">
        <f>[1]MasterMineRenewables!Z79</f>
        <v>22.154596000000002</v>
      </c>
      <c r="M48">
        <f>[1]MasterMineRenewables!AA79</f>
        <v>85.498892999999995</v>
      </c>
      <c r="N48" t="str">
        <f>[1]MasterMineRenewables!AB48</f>
        <v>https://www.theledger.com/news/20190210/teco-solar-farm-occupies-reclaimed-phosphate-land-in-bartow</v>
      </c>
    </row>
    <row r="49" spans="1:14" x14ac:dyDescent="0.35">
      <c r="A49" t="str">
        <f>[1]MasterMineRenewables!A84</f>
        <v>Unspecified</v>
      </c>
      <c r="B49" t="str">
        <f>[1]MasterMineRenewables!B84</f>
        <v>Anhui Province</v>
      </c>
      <c r="C49" t="str">
        <f>[1]MasterMineRenewables!C84</f>
        <v>Huainan</v>
      </c>
      <c r="D49" t="str">
        <f>[1]MasterMineRenewables!D84</f>
        <v>China</v>
      </c>
      <c r="E49" t="str">
        <f>[1]MasterMineRenewables!E84</f>
        <v>Legacy</v>
      </c>
      <c r="F49" t="str">
        <f>[1]MasterMineRenewables!F84</f>
        <v>Coal</v>
      </c>
      <c r="G49" t="str">
        <f>[1]MasterMineRenewables!G84</f>
        <v>PV</v>
      </c>
      <c r="H49" t="str">
        <f>[1]MasterMineRenewables!I84 &amp; " (MW)"</f>
        <v>40 (MW)</v>
      </c>
      <c r="I49" t="str">
        <f>[1]MasterMineRenewables!L84</f>
        <v>Commissioned</v>
      </c>
      <c r="J49">
        <f>[1]MasterMineRenewables!M84</f>
        <v>2017</v>
      </c>
      <c r="K49" t="str">
        <f>[1]MasterMineRenewables!Q84</f>
        <v>Sungrow Power Supply</v>
      </c>
      <c r="L49">
        <f>[1]MasterMineRenewables!Z84</f>
        <v>32.789113999999998</v>
      </c>
      <c r="M49">
        <f>[1]MasterMineRenewables!AA84</f>
        <v>116.85367100000001</v>
      </c>
      <c r="N49" t="str">
        <f>[1]MasterMineRenewables!AB49</f>
        <v>https://thewest.com.au/business/energy/zenith-to-add-hybrid-solar-diesel-plant-to-independence-groups-novo-nickel-mine-ng-b88999783z</v>
      </c>
    </row>
    <row r="50" spans="1:14" x14ac:dyDescent="0.35">
      <c r="A50" t="str">
        <f>[1]MasterMineRenewables!A86</f>
        <v>Unspecified</v>
      </c>
      <c r="B50" t="str">
        <f>[1]MasterMineRenewables!B86</f>
        <v>Anhui Province</v>
      </c>
      <c r="C50" t="str">
        <f>[1]MasterMineRenewables!C86</f>
        <v>Huainan</v>
      </c>
      <c r="D50" t="str">
        <f>[1]MasterMineRenewables!D86</f>
        <v>China</v>
      </c>
      <c r="E50" t="str">
        <f>[1]MasterMineRenewables!E86</f>
        <v>Legacy</v>
      </c>
      <c r="F50" t="str">
        <f>[1]MasterMineRenewables!F86</f>
        <v>Coal</v>
      </c>
      <c r="G50" t="str">
        <f>[1]MasterMineRenewables!G86</f>
        <v>PV</v>
      </c>
      <c r="H50" t="str">
        <f>[1]MasterMineRenewables!I86 &amp; " (MW)"</f>
        <v>150 (MW)</v>
      </c>
      <c r="I50" t="str">
        <f>[1]MasterMineRenewables!L86</f>
        <v>Commissioned</v>
      </c>
      <c r="J50">
        <f>[1]MasterMineRenewables!M86</f>
        <v>2017</v>
      </c>
      <c r="K50" t="str">
        <f>[1]MasterMineRenewables!Q86</f>
        <v>China Three Gorges Corporation</v>
      </c>
      <c r="L50">
        <f>[1]MasterMineRenewables!Z86</f>
        <v>32.612490999999999</v>
      </c>
      <c r="M50">
        <f>[1]MasterMineRenewables!AA86</f>
        <v>116.876305</v>
      </c>
      <c r="N50" t="str">
        <f>[1]MasterMineRenewables!AB50</f>
        <v>https://renewablesnow.com/news/edpr-penoles-inaugurate-200-mw-wind-park-in-mexico-564754/</v>
      </c>
    </row>
    <row r="51" spans="1:14" x14ac:dyDescent="0.35">
      <c r="A51" t="str">
        <f>[1]MasterMineRenewables!A7</f>
        <v>Agnico Eagle</v>
      </c>
      <c r="B51" t="str">
        <f>[1]MasterMineRenewables!B7</f>
        <v>Nunavut</v>
      </c>
      <c r="C51" t="str">
        <f>[1]MasterMineRenewables!C7</f>
        <v>Meliadine Gold Mine</v>
      </c>
      <c r="D51" t="str">
        <f>[1]MasterMineRenewables!D7</f>
        <v>Canada</v>
      </c>
      <c r="E51" t="str">
        <f>[1]MasterMineRenewables!E7</f>
        <v>Inactive</v>
      </c>
      <c r="F51" t="str">
        <f>[1]MasterMineRenewables!F7</f>
        <v>Gold</v>
      </c>
      <c r="G51" t="str">
        <f>[1]MasterMineRenewables!G7</f>
        <v>Wind</v>
      </c>
      <c r="H51" t="str">
        <f>[1]MasterMineRenewables!I7 &amp; " (MW)"</f>
        <v>21 (MW)</v>
      </c>
      <c r="I51" t="str">
        <f>[1]MasterMineRenewables!L7</f>
        <v>Announced</v>
      </c>
      <c r="J51">
        <f>[1]MasterMineRenewables!M7</f>
        <v>2018</v>
      </c>
      <c r="K51">
        <f>[1]MasterMineRenewables!Q7</f>
        <v>0</v>
      </c>
      <c r="L51">
        <f>[1]MasterMineRenewables!Z7</f>
        <v>63.024999999999999</v>
      </c>
      <c r="M51">
        <f>[1]MasterMineRenewables!AA7</f>
        <v>-92.208299999999994</v>
      </c>
      <c r="N51" t="str">
        <f>[1]MasterMineRenewables!AB51</f>
        <v>https://www.pv-tech.org/news/zimbabwe-mining-firm-chooses-solar-over-giant-coal-plans</v>
      </c>
    </row>
    <row r="52" spans="1:14" x14ac:dyDescent="0.35">
      <c r="A52" t="str">
        <f>[1]MasterMineRenewables!A12</f>
        <v>Antofagasta/Barrick Gold</v>
      </c>
      <c r="B52" t="str">
        <f>[1]MasterMineRenewables!B12</f>
        <v xml:space="preserve">Escondida </v>
      </c>
      <c r="C52" t="str">
        <f>[1]MasterMineRenewables!C12</f>
        <v>Zaldivar Copper Mine</v>
      </c>
      <c r="D52" t="str">
        <f>[1]MasterMineRenewables!D12</f>
        <v>Chile</v>
      </c>
      <c r="E52" t="str">
        <f>[1]MasterMineRenewables!E12</f>
        <v>Active</v>
      </c>
      <c r="F52" t="str">
        <f>[1]MasterMineRenewables!F12</f>
        <v xml:space="preserve">Copper </v>
      </c>
      <c r="G52" t="str">
        <f>[1]MasterMineRenewables!G12</f>
        <v>PV &amp; Wind</v>
      </c>
      <c r="H52" t="str">
        <f>[1]MasterMineRenewables!I12 &amp; " (MW)"</f>
        <v>200 (MW)</v>
      </c>
      <c r="I52" t="str">
        <f>[1]MasterMineRenewables!L12</f>
        <v>Commissioned</v>
      </c>
      <c r="J52">
        <f>[1]MasterMineRenewables!M12</f>
        <v>2018</v>
      </c>
      <c r="K52">
        <f>[1]MasterMineRenewables!Q12</f>
        <v>0</v>
      </c>
      <c r="L52">
        <f>[1]MasterMineRenewables!Z12</f>
        <v>-24.215229999999998</v>
      </c>
      <c r="M52">
        <f>[1]MasterMineRenewables!AA12</f>
        <v>-69.060969999999998</v>
      </c>
      <c r="N52" t="str">
        <f>[1]MasterMineRenewables!AB52</f>
        <v>https://www.pv-tech.org/news/polish-solar-goes-big-with-1.1gw-dual-announcement</v>
      </c>
    </row>
    <row r="53" spans="1:14" x14ac:dyDescent="0.35">
      <c r="A53" t="str">
        <f>[1]MasterMineRenewables!A14</f>
        <v>B2Gold</v>
      </c>
      <c r="B53" t="str">
        <f>[1]MasterMineRenewables!B14</f>
        <v>Otjikoto</v>
      </c>
      <c r="C53">
        <f>[1]MasterMineRenewables!C14</f>
        <v>0</v>
      </c>
      <c r="D53" t="str">
        <f>[1]MasterMineRenewables!D14</f>
        <v>Namibia</v>
      </c>
      <c r="E53" t="str">
        <f>[1]MasterMineRenewables!E14</f>
        <v>Active</v>
      </c>
      <c r="F53" t="str">
        <f>[1]MasterMineRenewables!F14</f>
        <v>Gold</v>
      </c>
      <c r="G53" t="str">
        <f>[1]MasterMineRenewables!G14</f>
        <v>PV</v>
      </c>
      <c r="H53" t="str">
        <f>[1]MasterMineRenewables!I14 &amp; " (MW)"</f>
        <v>7 (MW)</v>
      </c>
      <c r="I53" t="str">
        <f>[1]MasterMineRenewables!L14</f>
        <v>Commissioned</v>
      </c>
      <c r="J53">
        <f>[1]MasterMineRenewables!M14</f>
        <v>2018</v>
      </c>
      <c r="K53" t="str">
        <f>[1]MasterMineRenewables!Q14</f>
        <v>Caterpillar/Barloworld</v>
      </c>
      <c r="L53">
        <f>[1]MasterMineRenewables!Z14</f>
        <v>-19.993292</v>
      </c>
      <c r="M53">
        <f>[1]MasterMineRenewables!AA14</f>
        <v>17.092939000000001</v>
      </c>
      <c r="N53" t="str">
        <f>[1]MasterMineRenewables!AB53</f>
        <v>https://im-mining.com/2019/02/06/lion-one-and-meeco-planning-solar-diesel-solution-at-tuvatu-gold-project-in-fiji/</v>
      </c>
    </row>
    <row r="54" spans="1:14" x14ac:dyDescent="0.35">
      <c r="A54" t="str">
        <f>[1]MasterMineRenewables!A20</f>
        <v>BHP</v>
      </c>
      <c r="B54" t="str">
        <f>[1]MasterMineRenewables!B20</f>
        <v>Lakeland Solar &amp; Storage (Cooktown)</v>
      </c>
      <c r="C54">
        <f>[1]MasterMineRenewables!C20</f>
        <v>0</v>
      </c>
      <c r="D54" t="str">
        <f>[1]MasterMineRenewables!D20</f>
        <v>Australia</v>
      </c>
      <c r="E54" t="str">
        <f>[1]MasterMineRenewables!E20</f>
        <v>Active</v>
      </c>
      <c r="F54" t="str">
        <f>[1]MasterMineRenewables!F20</f>
        <v>Unknown</v>
      </c>
      <c r="G54" t="str">
        <f>[1]MasterMineRenewables!G20</f>
        <v>PV</v>
      </c>
      <c r="H54" t="str">
        <f>[1]MasterMineRenewables!I20 &amp; " (MW)"</f>
        <v>13 (MW)</v>
      </c>
      <c r="I54" t="str">
        <f>[1]MasterMineRenewables!L20</f>
        <v>Commissioned</v>
      </c>
      <c r="J54">
        <f>[1]MasterMineRenewables!M20</f>
        <v>2018</v>
      </c>
      <c r="K54" t="str">
        <f>[1]MasterMineRenewables!Q20</f>
        <v>Conergy</v>
      </c>
      <c r="L54">
        <f>[1]MasterMineRenewables!Z20</f>
        <v>-10.785988</v>
      </c>
      <c r="M54">
        <f>[1]MasterMineRenewables!AA20</f>
        <v>142.48484500000001</v>
      </c>
      <c r="N54" t="str">
        <f>[1]MasterMineRenewables!AB54</f>
        <v>https://malabarcoal.com.au/projects/maxwell-solar</v>
      </c>
    </row>
    <row r="55" spans="1:14" x14ac:dyDescent="0.35">
      <c r="A55" t="str">
        <f>[1]MasterMineRenewables!A36</f>
        <v>Gold Fields</v>
      </c>
      <c r="B55" t="str">
        <f>[1]MasterMineRenewables!B36</f>
        <v>Laverton Shire</v>
      </c>
      <c r="C55" t="str">
        <f>[1]MasterMineRenewables!C36</f>
        <v>Granny Smith Gold Mine</v>
      </c>
      <c r="D55" t="str">
        <f>[1]MasterMineRenewables!D36</f>
        <v>Australia</v>
      </c>
      <c r="E55" t="str">
        <f>[1]MasterMineRenewables!E36</f>
        <v>Active</v>
      </c>
      <c r="F55" t="str">
        <f>[1]MasterMineRenewables!F36</f>
        <v>Gold</v>
      </c>
      <c r="G55" t="str">
        <f>[1]MasterMineRenewables!G36</f>
        <v>PV</v>
      </c>
      <c r="H55" t="str">
        <f>[1]MasterMineRenewables!I36 &amp; " (MW)"</f>
        <v>7.3 (MW)</v>
      </c>
      <c r="I55" t="str">
        <f>[1]MasterMineRenewables!L36</f>
        <v>Announced</v>
      </c>
      <c r="J55">
        <f>[1]MasterMineRenewables!M36</f>
        <v>2018</v>
      </c>
      <c r="K55" t="str">
        <f>[1]MasterMineRenewables!Q36</f>
        <v>Aggreko</v>
      </c>
      <c r="L55">
        <f>[1]MasterMineRenewables!Z36</f>
        <v>-28.811589999999999</v>
      </c>
      <c r="M55">
        <f>[1]MasterMineRenewables!AA36</f>
        <v>122.42178</v>
      </c>
      <c r="N55" t="str">
        <f>[1]MasterMineRenewables!AB55</f>
        <v>http://www.pv-magazine.de/nachrichten/details/beitrag/jinko-solar-suministra-1-2-mw-para-planta-solar-en-coquimbo_100012938/</v>
      </c>
    </row>
    <row r="56" spans="1:14" x14ac:dyDescent="0.35">
      <c r="A56" t="str">
        <f>[1]MasterMineRenewables!A46</f>
        <v>IAMGOLD</v>
      </c>
      <c r="B56" t="str">
        <f>[1]MasterMineRenewables!B46</f>
        <v>Essakane</v>
      </c>
      <c r="C56">
        <f>[1]MasterMineRenewables!C46</f>
        <v>0</v>
      </c>
      <c r="D56" t="str">
        <f>[1]MasterMineRenewables!D46</f>
        <v>Burkina Faso</v>
      </c>
      <c r="E56" t="str">
        <f>[1]MasterMineRenewables!E46</f>
        <v>Active</v>
      </c>
      <c r="F56" t="str">
        <f>[1]MasterMineRenewables!F46</f>
        <v>Gold</v>
      </c>
      <c r="G56" t="str">
        <f>[1]MasterMineRenewables!G46</f>
        <v>PV</v>
      </c>
      <c r="H56" t="str">
        <f>[1]MasterMineRenewables!I46 &amp; " (MW)"</f>
        <v>12.5 (MW)</v>
      </c>
      <c r="I56" t="str">
        <f>[1]MasterMineRenewables!L46</f>
        <v>Commissioned</v>
      </c>
      <c r="J56">
        <f>[1]MasterMineRenewables!M46</f>
        <v>2018</v>
      </c>
      <c r="K56" t="str">
        <f>[1]MasterMineRenewables!Q46</f>
        <v>Wartsila</v>
      </c>
      <c r="L56">
        <f>[1]MasterMineRenewables!Z46</f>
        <v>14.375449</v>
      </c>
      <c r="M56">
        <f>[1]MasterMineRenewables!AA46</f>
        <v>7.9500000000000001E-2</v>
      </c>
      <c r="N56" t="str">
        <f>[1]MasterMineRenewables!AB56</f>
        <v>http://www.abengoasolar.com/web/en/nuestras_plantas/plantas_para_terceros/chile/index.html</v>
      </c>
    </row>
    <row r="57" spans="1:14" x14ac:dyDescent="0.35">
      <c r="A57" t="str">
        <f>[1]MasterMineRenewables!A47</f>
        <v>Image Resources</v>
      </c>
      <c r="B57" t="str">
        <f>[1]MasterMineRenewables!B47</f>
        <v>Gingin Shire</v>
      </c>
      <c r="C57" t="str">
        <f>[1]MasterMineRenewables!C47</f>
        <v>Boonanarring Mineral Sands Project</v>
      </c>
      <c r="D57" t="str">
        <f>[1]MasterMineRenewables!D47</f>
        <v>Australia</v>
      </c>
      <c r="E57" t="str">
        <f>[1]MasterMineRenewables!E47</f>
        <v>Inactive</v>
      </c>
      <c r="F57" t="str">
        <f>[1]MasterMineRenewables!F47</f>
        <v>Mineral Sands</v>
      </c>
      <c r="G57" t="str">
        <f>[1]MasterMineRenewables!G47</f>
        <v>PV</v>
      </c>
      <c r="H57" t="str">
        <f>[1]MasterMineRenewables!I47 &amp; " (MW)"</f>
        <v>4 (MW)</v>
      </c>
      <c r="I57" t="str">
        <f>[1]MasterMineRenewables!L47</f>
        <v>Announced</v>
      </c>
      <c r="J57">
        <f>[1]MasterMineRenewables!M47</f>
        <v>2018</v>
      </c>
      <c r="K57" t="str">
        <f>[1]MasterMineRenewables!Q47</f>
        <v>Sunrise Power</v>
      </c>
      <c r="L57">
        <f>[1]MasterMineRenewables!Z47</f>
        <v>-31.209</v>
      </c>
      <c r="M57">
        <f>[1]MasterMineRenewables!AA47</f>
        <v>115.81999</v>
      </c>
      <c r="N57" t="str">
        <f>[1]MasterMineRenewables!AB57</f>
        <v>http://cleantechies.com/2016/05/31/pattern-energy-selects-jinkosolar-modules-for-122-mw-chile-project/
http://patterndev.com/en/media/press-releases/pattern-development-completes-205-million-construction-finan/</v>
      </c>
    </row>
    <row r="58" spans="1:14" x14ac:dyDescent="0.35">
      <c r="A58" t="str">
        <f>[1]MasterMineRenewables!A48</f>
        <v>IMC</v>
      </c>
      <c r="B58" t="str">
        <f>[1]MasterMineRenewables!B48</f>
        <v>Bartow</v>
      </c>
      <c r="C58" t="str">
        <f>[1]MasterMineRenewables!C48</f>
        <v>Clear Springs Mine</v>
      </c>
      <c r="D58" t="str">
        <f>[1]MasterMineRenewables!D48</f>
        <v>USA</v>
      </c>
      <c r="E58" t="str">
        <f>[1]MasterMineRenewables!E48</f>
        <v>Legacy</v>
      </c>
      <c r="F58" t="str">
        <f>[1]MasterMineRenewables!F48</f>
        <v>Phosphate</v>
      </c>
      <c r="G58" t="str">
        <f>[1]MasterMineRenewables!G48</f>
        <v>PV</v>
      </c>
      <c r="H58" t="str">
        <f>[1]MasterMineRenewables!I48 &amp; " (MW)"</f>
        <v>55.5 (MW)</v>
      </c>
      <c r="I58" t="str">
        <f>[1]MasterMineRenewables!L48</f>
        <v>Announced</v>
      </c>
      <c r="J58">
        <f>[1]MasterMineRenewables!M48</f>
        <v>2018</v>
      </c>
      <c r="K58" t="str">
        <f>[1]MasterMineRenewables!Q48</f>
        <v>First Solar</v>
      </c>
      <c r="L58">
        <f>[1]MasterMineRenewables!Z48</f>
        <v>27.916298000000001</v>
      </c>
      <c r="M58">
        <f>[1]MasterMineRenewables!AA48</f>
        <v>-81.733890000000002</v>
      </c>
      <c r="N58" t="str">
        <f>[1]MasterMineRenewables!AB58</f>
        <v>http://www.miningmagazine.com/natural-resources/news/1264414/renewables-projects-mines</v>
      </c>
    </row>
    <row r="59" spans="1:14" x14ac:dyDescent="0.35">
      <c r="A59" t="str">
        <f>[1]MasterMineRenewables!A49</f>
        <v>Independence Group</v>
      </c>
      <c r="B59" t="str">
        <f>[1]MasterMineRenewables!B49</f>
        <v>Fraser Range, Western Australia</v>
      </c>
      <c r="C59" t="str">
        <f>[1]MasterMineRenewables!C49</f>
        <v>Nova Nickel Mine</v>
      </c>
      <c r="D59" t="str">
        <f>[1]MasterMineRenewables!D49</f>
        <v>Australia</v>
      </c>
      <c r="E59" t="str">
        <f>[1]MasterMineRenewables!E49</f>
        <v>Active</v>
      </c>
      <c r="F59" t="str">
        <f>[1]MasterMineRenewables!F49</f>
        <v>Nickel</v>
      </c>
      <c r="G59" t="str">
        <f>[1]MasterMineRenewables!G49</f>
        <v>PV</v>
      </c>
      <c r="H59" t="str">
        <f>[1]MasterMineRenewables!I49 &amp; " (MW)"</f>
        <v>6 (MW)</v>
      </c>
      <c r="I59" t="str">
        <f>[1]MasterMineRenewables!L49</f>
        <v>Announced</v>
      </c>
      <c r="J59">
        <f>[1]MasterMineRenewables!M49</f>
        <v>2018</v>
      </c>
      <c r="K59" t="str">
        <f>[1]MasterMineRenewables!Q49</f>
        <v>Zenith Energy</v>
      </c>
      <c r="L59">
        <f>[1]MasterMineRenewables!Z49</f>
        <v>-31.823554000000001</v>
      </c>
      <c r="M59">
        <f>[1]MasterMineRenewables!AA49</f>
        <v>123.190983</v>
      </c>
      <c r="N59" t="str">
        <f>[1]MasterMineRenewables!AB59</f>
        <v>http://worldcongress.energyandmines.com/tcportfolio/new-century-resources/</v>
      </c>
    </row>
    <row r="60" spans="1:14" x14ac:dyDescent="0.35">
      <c r="A60" t="str">
        <f>[1]MasterMineRenewables!A51</f>
        <v>Karo Mining</v>
      </c>
      <c r="B60" t="str">
        <f>[1]MasterMineRenewables!B51</f>
        <v>Mhondoro-Ngezi platinum belt</v>
      </c>
      <c r="C60" t="str">
        <f>[1]MasterMineRenewables!C51</f>
        <v>Chegutu</v>
      </c>
      <c r="D60" t="str">
        <f>[1]MasterMineRenewables!D51</f>
        <v>Zimbabwe</v>
      </c>
      <c r="E60" t="str">
        <f>[1]MasterMineRenewables!E51</f>
        <v>Inactive</v>
      </c>
      <c r="F60" t="str">
        <f>[1]MasterMineRenewables!F51</f>
        <v>Platinum</v>
      </c>
      <c r="G60" t="str">
        <f>[1]MasterMineRenewables!G51</f>
        <v>PV</v>
      </c>
      <c r="H60" t="str">
        <f>[1]MasterMineRenewables!I51 &amp; " (MW)"</f>
        <v>300 (MW)</v>
      </c>
      <c r="I60" t="str">
        <f>[1]MasterMineRenewables!L51</f>
        <v>Announced</v>
      </c>
      <c r="J60">
        <f>[1]MasterMineRenewables!M51</f>
        <v>2018</v>
      </c>
      <c r="K60">
        <f>[1]MasterMineRenewables!Q51</f>
        <v>0</v>
      </c>
      <c r="L60">
        <f>[1]MasterMineRenewables!Z51</f>
        <v>-18.136932000000002</v>
      </c>
      <c r="M60">
        <f>[1]MasterMineRenewables!AA51</f>
        <v>30.147596</v>
      </c>
      <c r="N60" t="str">
        <f>[1]MasterMineRenewables!AB60</f>
        <v>https://www.miningmagazine.com/sustainability/news/1346305/newmont-goes-solar-at-akyem?utm_medium=email&amp;utm_campaign=091018-141256-617%20-%20News%20Wrap%20Newmont%20goes%20solar%20at%20Akyem%20Pyry%20awarded%20Kevitsa%20assignment%20Sandvik%20launches%20intelligent%20DTH%20surface%20drill%20rig&amp;utm_content=091018-141256-617%20-%20News%20Wrap%20Newmont%20goes%20solar%20at%20Akyem%20Pyry%20awarded%20Kevitsa%20assignment%20Sandvik%20launches%20intelligent%20DTH%20surface%20drill%20rig+CID_9cb6f049bf11c51b60370fe5298749a0&amp;utm_source=Campaign%20Monitor</v>
      </c>
    </row>
    <row r="61" spans="1:14" x14ac:dyDescent="0.35">
      <c r="A61" t="str">
        <f>[1]MasterMineRenewables!A60</f>
        <v>Newmont</v>
      </c>
      <c r="B61" t="str">
        <f>[1]MasterMineRenewables!B60</f>
        <v>Birim North District</v>
      </c>
      <c r="C61" t="str">
        <f>[1]MasterMineRenewables!C60</f>
        <v>Akyem</v>
      </c>
      <c r="D61" t="str">
        <f>[1]MasterMineRenewables!D60</f>
        <v>Ghana</v>
      </c>
      <c r="E61" t="str">
        <f>[1]MasterMineRenewables!E60</f>
        <v>Active</v>
      </c>
      <c r="F61" t="str">
        <f>[1]MasterMineRenewables!F60</f>
        <v>Gold</v>
      </c>
      <c r="G61" t="str">
        <f>[1]MasterMineRenewables!G60</f>
        <v>PV</v>
      </c>
      <c r="H61" t="str">
        <f>[1]MasterMineRenewables!I60 &amp; " (MW)"</f>
        <v>0.12 (MW)</v>
      </c>
      <c r="I61" t="str">
        <f>[1]MasterMineRenewables!L60</f>
        <v>Commissioned</v>
      </c>
      <c r="J61">
        <f>[1]MasterMineRenewables!M60</f>
        <v>2018</v>
      </c>
      <c r="K61" t="str">
        <f>[1]MasterMineRenewables!Q60</f>
        <v>Cambridge Energy Partners</v>
      </c>
      <c r="L61">
        <f>[1]MasterMineRenewables!Z60</f>
        <v>6.3528700000000002</v>
      </c>
      <c r="M61">
        <f>[1]MasterMineRenewables!AA60</f>
        <v>-1.0194399999999999</v>
      </c>
      <c r="N61" t="str">
        <f>[1]MasterMineRenewables!AB61</f>
        <v>https://www.pv-magazine.com/2019/10/23/burkina-faso-gold-mines-to-get-13-mw-solar-plus-storage/</v>
      </c>
    </row>
    <row r="62" spans="1:14" x14ac:dyDescent="0.35">
      <c r="A62" t="str">
        <f>[1]MasterMineRenewables!A64</f>
        <v>Polymetal</v>
      </c>
      <c r="B62" t="str">
        <f>[1]MasterMineRenewables!B64</f>
        <v>Khabarovsk region</v>
      </c>
      <c r="C62">
        <f>[1]MasterMineRenewables!C64</f>
        <v>0</v>
      </c>
      <c r="D62" t="str">
        <f>[1]MasterMineRenewables!D64</f>
        <v>Russia</v>
      </c>
      <c r="E62" t="str">
        <f>[1]MasterMineRenewables!E64</f>
        <v>Active</v>
      </c>
      <c r="F62" t="str">
        <f>[1]MasterMineRenewables!F64</f>
        <v>Unknown</v>
      </c>
      <c r="G62" t="str">
        <f>[1]MasterMineRenewables!G64</f>
        <v>PV</v>
      </c>
      <c r="H62" t="str">
        <f>[1]MasterMineRenewables!I64 &amp; " (MW)"</f>
        <v>1 (MW)</v>
      </c>
      <c r="I62" t="str">
        <f>[1]MasterMineRenewables!L64</f>
        <v>Announced</v>
      </c>
      <c r="J62">
        <f>[1]MasterMineRenewables!M64</f>
        <v>2018</v>
      </c>
      <c r="K62" t="str">
        <f>[1]MasterMineRenewables!Q64</f>
        <v>Hevel Group</v>
      </c>
      <c r="L62">
        <f>[1]MasterMineRenewables!Z64</f>
        <v>54.610261000000001</v>
      </c>
      <c r="M62">
        <f>[1]MasterMineRenewables!AA64</f>
        <v>133.25877600000001</v>
      </c>
      <c r="N62" t="str">
        <f>[1]MasterMineRenewables!AB62</f>
        <v>http://www.vergnet.com/project/chile-el-toqui/</v>
      </c>
    </row>
    <row r="63" spans="1:14" x14ac:dyDescent="0.35">
      <c r="A63" t="str">
        <f>[1]MasterMineRenewables!A65</f>
        <v>Resolute Mining</v>
      </c>
      <c r="B63" t="str">
        <f>[1]MasterMineRenewables!B65</f>
        <v>Mbembéré</v>
      </c>
      <c r="C63" t="str">
        <f>[1]MasterMineRenewables!C65</f>
        <v>Syama Gold Mine</v>
      </c>
      <c r="D63" t="str">
        <f>[1]MasterMineRenewables!D65</f>
        <v>Mali</v>
      </c>
      <c r="E63" t="str">
        <f>[1]MasterMineRenewables!E65</f>
        <v>Active</v>
      </c>
      <c r="F63" t="str">
        <f>[1]MasterMineRenewables!F65</f>
        <v>Gold</v>
      </c>
      <c r="G63" t="str">
        <f>[1]MasterMineRenewables!G65</f>
        <v>PV</v>
      </c>
      <c r="H63" t="str">
        <f>[1]MasterMineRenewables!I65 &amp; " (MW)"</f>
        <v>40 (MW)</v>
      </c>
      <c r="I63" t="str">
        <f>[1]MasterMineRenewables!L65</f>
        <v>Announced</v>
      </c>
      <c r="J63">
        <f>[1]MasterMineRenewables!M65</f>
        <v>2018</v>
      </c>
      <c r="K63" t="str">
        <f>[1]MasterMineRenewables!Q65</f>
        <v>Ignite Energy</v>
      </c>
      <c r="L63">
        <f>[1]MasterMineRenewables!Z65</f>
        <v>10.789244999999999</v>
      </c>
      <c r="M63">
        <f>[1]MasterMineRenewables!AA65</f>
        <v>-6.0706350000000002</v>
      </c>
      <c r="N63" t="str">
        <f>[1]MasterMineRenewables!AB63</f>
        <v>https://www.pv-tech.org/projects/kayseri_turkey</v>
      </c>
    </row>
    <row r="64" spans="1:14" x14ac:dyDescent="0.35">
      <c r="A64" t="str">
        <f>[1]MasterMineRenewables!A70</f>
        <v>RioZim</v>
      </c>
      <c r="B64" t="str">
        <f>[1]MasterMineRenewables!B70</f>
        <v>Multiple Sites</v>
      </c>
      <c r="C64" t="str">
        <f>[1]MasterMineRenewables!C70</f>
        <v>4 sites: Renco Mine in Nyajena, Dalny Mine in Chakari, Cam and Motor Mine in Kadoma, and Murowa Diamonds Mine in Zvishavane</v>
      </c>
      <c r="D64" t="str">
        <f>[1]MasterMineRenewables!D70</f>
        <v>Zimbabwe</v>
      </c>
      <c r="E64" t="str">
        <f>[1]MasterMineRenewables!E70</f>
        <v>Active</v>
      </c>
      <c r="F64" t="str">
        <f>[1]MasterMineRenewables!F70</f>
        <v>Gold, diamond</v>
      </c>
      <c r="G64" t="str">
        <f>[1]MasterMineRenewables!G70</f>
        <v>PV</v>
      </c>
      <c r="H64" t="str">
        <f>[1]MasterMineRenewables!I70 &amp; " (MW)"</f>
        <v>180 (MW)</v>
      </c>
      <c r="I64" t="str">
        <f>[1]MasterMineRenewables!L70</f>
        <v>Announced</v>
      </c>
      <c r="J64">
        <f>[1]MasterMineRenewables!M70</f>
        <v>2018</v>
      </c>
      <c r="K64" t="str">
        <f>[1]MasterMineRenewables!Q70</f>
        <v>Univergy International, RioEnergy</v>
      </c>
      <c r="L64">
        <f>[1]MasterMineRenewables!Z70</f>
        <v>-17.807669000000001</v>
      </c>
      <c r="M64">
        <f>[1]MasterMineRenewables!AA70</f>
        <v>31.074083000000002</v>
      </c>
      <c r="N64" t="str">
        <f>[1]MasterMineRenewables!AB64</f>
        <v>https://im-mining.com/2018/04/14/russias-hevel-group-build-solar-plant-polymetal-mine-far-east/</v>
      </c>
    </row>
    <row r="65" spans="1:14" x14ac:dyDescent="0.35">
      <c r="A65" t="str">
        <f>[1]MasterMineRenewables!A77</f>
        <v>South 32</v>
      </c>
      <c r="B65" t="str">
        <f>[1]MasterMineRenewables!B77</f>
        <v>Queensland</v>
      </c>
      <c r="C65" t="str">
        <f>[1]MasterMineRenewables!C77</f>
        <v>Cannington Mine</v>
      </c>
      <c r="D65" t="str">
        <f>[1]MasterMineRenewables!D77</f>
        <v>Australia</v>
      </c>
      <c r="E65" t="str">
        <f>[1]MasterMineRenewables!E77</f>
        <v>Active</v>
      </c>
      <c r="F65" t="str">
        <f>[1]MasterMineRenewables!F77</f>
        <v>lead-silver-zinc</v>
      </c>
      <c r="G65" t="str">
        <f>[1]MasterMineRenewables!G77</f>
        <v>PV</v>
      </c>
      <c r="H65" t="str">
        <f>[1]MasterMineRenewables!I77 &amp; " (MW)"</f>
        <v>3 (MW)</v>
      </c>
      <c r="I65" t="str">
        <f>[1]MasterMineRenewables!L77</f>
        <v>Commissioned</v>
      </c>
      <c r="J65">
        <f>[1]MasterMineRenewables!M77</f>
        <v>2018</v>
      </c>
      <c r="K65" t="str">
        <f>[1]MasterMineRenewables!Q77</f>
        <v>SunSHIFT, Energy Developments</v>
      </c>
      <c r="L65">
        <f>[1]MasterMineRenewables!Z77</f>
        <v>-21.857818000000002</v>
      </c>
      <c r="M65">
        <f>[1]MasterMineRenewables!AA77</f>
        <v>140.917429</v>
      </c>
      <c r="N65" t="str">
        <f>[1]MasterMineRenewables!AB65</f>
        <v>https://www.rml.com.au/uploads/7/2/0/8/72081691/181126-rsg-asx-new_solar_hybrid_power_plant_for_syama_gold_mine-final.pdf</v>
      </c>
    </row>
    <row r="66" spans="1:14" x14ac:dyDescent="0.35">
      <c r="A66" t="str">
        <f>[1]MasterMineRenewables!A78</f>
        <v>Sun Metals</v>
      </c>
      <c r="B66" t="str">
        <f>[1]MasterMineRenewables!B78</f>
        <v>Townsville</v>
      </c>
      <c r="C66" t="str">
        <f>[1]MasterMineRenewables!C78</f>
        <v>Sun Metals Zinc Refinery</v>
      </c>
      <c r="D66" t="str">
        <f>[1]MasterMineRenewables!D78</f>
        <v>Australia</v>
      </c>
      <c r="E66" t="str">
        <f>[1]MasterMineRenewables!E78</f>
        <v>Active</v>
      </c>
      <c r="F66" t="str">
        <f>[1]MasterMineRenewables!F78</f>
        <v>Zinc Refinery</v>
      </c>
      <c r="G66" t="str">
        <f>[1]MasterMineRenewables!G78</f>
        <v>PV</v>
      </c>
      <c r="H66" t="str">
        <f>[1]MasterMineRenewables!I78 &amp; " (MW)"</f>
        <v>125 (MW)</v>
      </c>
      <c r="I66" t="str">
        <f>[1]MasterMineRenewables!L78</f>
        <v>Commissioned</v>
      </c>
      <c r="J66">
        <f>[1]MasterMineRenewables!M78</f>
        <v>2018</v>
      </c>
      <c r="K66" t="str">
        <f>[1]MasterMineRenewables!Q78</f>
        <v>RCR Tomlinson</v>
      </c>
      <c r="L66">
        <f>[1]MasterMineRenewables!Z78</f>
        <v>-19.331108</v>
      </c>
      <c r="M66">
        <f>[1]MasterMineRenewables!AA78</f>
        <v>146.89079100000001</v>
      </c>
      <c r="N66" t="str">
        <f>[1]MasterMineRenewables!AB66</f>
        <v>https://arena.gov.au/projects/weipa-solar-farm/</v>
      </c>
    </row>
    <row r="67" spans="1:14" x14ac:dyDescent="0.35">
      <c r="A67" t="str">
        <f>[1]MasterMineRenewables!A3</f>
        <v>Abandoned</v>
      </c>
      <c r="B67" t="str">
        <f>[1]MasterMineRenewables!B3</f>
        <v>Cwm-twrch Uchaf, Swansea</v>
      </c>
      <c r="C67" t="str">
        <f>[1]MasterMineRenewables!C3</f>
        <v>Bryn Henllys Open Cast Mine</v>
      </c>
      <c r="D67" t="str">
        <f>[1]MasterMineRenewables!D3</f>
        <v>UK</v>
      </c>
      <c r="E67" t="str">
        <f>[1]MasterMineRenewables!E3</f>
        <v>Legacy</v>
      </c>
      <c r="F67" t="str">
        <f>[1]MasterMineRenewables!F3</f>
        <v>Coal</v>
      </c>
      <c r="G67" t="str">
        <f>[1]MasterMineRenewables!G3</f>
        <v>PV</v>
      </c>
      <c r="H67" t="str">
        <f>[1]MasterMineRenewables!I3 &amp; " (MW)"</f>
        <v>29.9 (MW)</v>
      </c>
      <c r="I67" t="str">
        <f>[1]MasterMineRenewables!L3</f>
        <v>Announced</v>
      </c>
      <c r="J67">
        <f>[1]MasterMineRenewables!M3</f>
        <v>2019</v>
      </c>
      <c r="K67" t="str">
        <f>[1]MasterMineRenewables!Q3</f>
        <v>LightsourceBP</v>
      </c>
      <c r="L67">
        <f>[1]MasterMineRenewables!Z3</f>
        <v>51.795138999999999</v>
      </c>
      <c r="M67">
        <f>[1]MasterMineRenewables!AA3</f>
        <v>-3.8072219999999999</v>
      </c>
      <c r="N67" t="str">
        <f>[1]MasterMineRenewables!AB67</f>
        <v>http://www.riotinto.com/media/media-releases-237_15777.aspx</v>
      </c>
    </row>
    <row r="68" spans="1:14" x14ac:dyDescent="0.35">
      <c r="A68" t="str">
        <f>[1]MasterMineRenewables!A4</f>
        <v>Abandoned</v>
      </c>
      <c r="B68" t="str">
        <f>[1]MasterMineRenewables!B4</f>
        <v>Turek, Poland</v>
      </c>
      <c r="C68" t="str">
        <f>[1]MasterMineRenewables!C4</f>
        <v>Pryzkona</v>
      </c>
      <c r="D68" t="str">
        <f>[1]MasterMineRenewables!D4</f>
        <v>Poland</v>
      </c>
      <c r="E68" t="str">
        <f>[1]MasterMineRenewables!E4</f>
        <v>Legacy</v>
      </c>
      <c r="F68" t="str">
        <f>[1]MasterMineRenewables!F4</f>
        <v>Unspecified</v>
      </c>
      <c r="G68" t="str">
        <f>[1]MasterMineRenewables!G4</f>
        <v>PV</v>
      </c>
      <c r="H68" t="str">
        <f>[1]MasterMineRenewables!I4 &amp; " (MW)"</f>
        <v>600 (MW)</v>
      </c>
      <c r="I68" t="str">
        <f>[1]MasterMineRenewables!L4</f>
        <v>Announced</v>
      </c>
      <c r="J68">
        <f>[1]MasterMineRenewables!M4</f>
        <v>2019</v>
      </c>
      <c r="K68" t="str">
        <f>[1]MasterMineRenewables!Q4</f>
        <v>China Sinogy Electric Engineering</v>
      </c>
      <c r="L68">
        <f>[1]MasterMineRenewables!Z4</f>
        <v>51.983333000000002</v>
      </c>
      <c r="M68">
        <f>[1]MasterMineRenewables!AA4</f>
        <v>18.616667</v>
      </c>
      <c r="N68" t="str">
        <f>[1]MasterMineRenewables!AB68</f>
        <v>http://www.riotinto.com/canada/sustainable-development-17279.aspx</v>
      </c>
    </row>
    <row r="69" spans="1:14" x14ac:dyDescent="0.35">
      <c r="A69" t="str">
        <f>[1]MasterMineRenewables!A5</f>
        <v>Abandoned</v>
      </c>
      <c r="B69" t="str">
        <f>[1]MasterMineRenewables!B5</f>
        <v>Virginia</v>
      </c>
      <c r="C69" t="str">
        <f>[1]MasterMineRenewables!C5</f>
        <v>Wise County</v>
      </c>
      <c r="D69" t="str">
        <f>[1]MasterMineRenewables!D5</f>
        <v>USA</v>
      </c>
      <c r="E69" t="str">
        <f>[1]MasterMineRenewables!E5</f>
        <v>Legacy</v>
      </c>
      <c r="F69" t="str">
        <f>[1]MasterMineRenewables!F5</f>
        <v>Coal</v>
      </c>
      <c r="G69" t="str">
        <f>[1]MasterMineRenewables!G5</f>
        <v>PV</v>
      </c>
      <c r="H69" t="str">
        <f>[1]MasterMineRenewables!I5 &amp; " (MW)"</f>
        <v>3.5 (MW)</v>
      </c>
      <c r="I69" t="str">
        <f>[1]MasterMineRenewables!L5</f>
        <v>Announced</v>
      </c>
      <c r="J69">
        <f>[1]MasterMineRenewables!M5</f>
        <v>2019</v>
      </c>
      <c r="K69" t="str">
        <f>[1]MasterMineRenewables!Q5</f>
        <v>Sun Tribe Solar</v>
      </c>
      <c r="L69">
        <f>[1]MasterMineRenewables!Z5</f>
        <v>36.975487000000001</v>
      </c>
      <c r="M69">
        <f>[1]MasterMineRenewables!AA5</f>
        <v>-82.575562000000005</v>
      </c>
      <c r="N69" t="str">
        <f>[1]MasterMineRenewables!AB69</f>
        <v>https://www.th-energy.net/english/platform-renewable-energy-and-mining/announcements-projects-ppas/</v>
      </c>
    </row>
    <row r="70" spans="1:14" x14ac:dyDescent="0.35">
      <c r="A70" t="str">
        <f>[1]MasterMineRenewables!A6</f>
        <v>Abandoned</v>
      </c>
      <c r="B70" t="str">
        <f>[1]MasterMineRenewables!B6</f>
        <v>Queensland</v>
      </c>
      <c r="C70" t="str">
        <f>[1]MasterMineRenewables!C6</f>
        <v>Kidston Gold Mine</v>
      </c>
      <c r="D70" t="str">
        <f>[1]MasterMineRenewables!D6</f>
        <v>Australia</v>
      </c>
      <c r="E70" t="str">
        <f>[1]MasterMineRenewables!E6</f>
        <v>Legacy</v>
      </c>
      <c r="F70" t="str">
        <f>[1]MasterMineRenewables!F6</f>
        <v>Gold</v>
      </c>
      <c r="G70" t="str">
        <f>[1]MasterMineRenewables!G6</f>
        <v>PV, Wind &amp; Storage</v>
      </c>
      <c r="H70" t="str">
        <f>[1]MasterMineRenewables!I6 &amp; " (MW)"</f>
        <v>570 (MW)</v>
      </c>
      <c r="I70" t="str">
        <f>[1]MasterMineRenewables!L6</f>
        <v>Announced</v>
      </c>
      <c r="J70">
        <f>[1]MasterMineRenewables!M6</f>
        <v>2019</v>
      </c>
      <c r="K70" t="str">
        <f>[1]MasterMineRenewables!Q6</f>
        <v>Genex</v>
      </c>
      <c r="L70">
        <f>[1]MasterMineRenewables!Z6</f>
        <v>-18.870830000000002</v>
      </c>
      <c r="M70">
        <f>[1]MasterMineRenewables!AA6</f>
        <v>144.17332999999999</v>
      </c>
      <c r="N70" t="str">
        <f>[1]MasterMineRenewables!AB70</f>
        <v>https://www.pv-tech.org/news/univergy-and-rioenergy-to-set-up-180mw-of-solar-for-zimbabwe-mines</v>
      </c>
    </row>
    <row r="71" spans="1:14" x14ac:dyDescent="0.35">
      <c r="A71" t="str">
        <f>[1]MasterMineRenewables!A9</f>
        <v>Anglo American</v>
      </c>
      <c r="B71" t="str">
        <f>[1]MasterMineRenewables!B9</f>
        <v>Valparaiso Region</v>
      </c>
      <c r="C71" t="str">
        <f>[1]MasterMineRenewables!C9</f>
        <v>Los Bronces mine</v>
      </c>
      <c r="D71" t="str">
        <f>[1]MasterMineRenewables!D9</f>
        <v>Chile</v>
      </c>
      <c r="E71" t="str">
        <f>[1]MasterMineRenewables!E9</f>
        <v>Active</v>
      </c>
      <c r="F71" t="str">
        <f>[1]MasterMineRenewables!F9</f>
        <v>Copper</v>
      </c>
      <c r="G71" t="str">
        <f>[1]MasterMineRenewables!G9</f>
        <v>PV</v>
      </c>
      <c r="H71" t="str">
        <f>[1]MasterMineRenewables!I9 &amp; " (MW)"</f>
        <v>0.084 (MW)</v>
      </c>
      <c r="I71" t="str">
        <f>[1]MasterMineRenewables!L9</f>
        <v>Commissioned</v>
      </c>
      <c r="J71">
        <f>[1]MasterMineRenewables!M9</f>
        <v>2019</v>
      </c>
      <c r="K71" t="str">
        <f>[1]MasterMineRenewables!Q9</f>
        <v>French floating PV specialist Ciel&amp;Terre and Chilean integrator Lenergie</v>
      </c>
      <c r="L71">
        <f>[1]MasterMineRenewables!Z9</f>
        <v>-33.150571999999997</v>
      </c>
      <c r="M71">
        <f>[1]MasterMineRenewables!AA9</f>
        <v>-70.282223000000002</v>
      </c>
      <c r="N71" t="str">
        <f>[1]MasterMineRenewables!AB71</f>
        <v>https://www.cnet.com/news/from-coal-mine-to-wind-farm/</v>
      </c>
    </row>
    <row r="72" spans="1:14" x14ac:dyDescent="0.35">
      <c r="A72" t="str">
        <f>[1]MasterMineRenewables!A10</f>
        <v>Anglo American</v>
      </c>
      <c r="B72" t="str">
        <f>[1]MasterMineRenewables!B10</f>
        <v>Colina</v>
      </c>
      <c r="C72" t="str">
        <f>[1]MasterMineRenewables!C10</f>
        <v>Los Bronces</v>
      </c>
      <c r="D72" t="str">
        <f>[1]MasterMineRenewables!D10</f>
        <v>Chile</v>
      </c>
      <c r="E72" t="str">
        <f>[1]MasterMineRenewables!E10</f>
        <v>Active</v>
      </c>
      <c r="F72" t="str">
        <f>[1]MasterMineRenewables!F10</f>
        <v>Copper and Molybdenum</v>
      </c>
      <c r="G72" t="str">
        <f>[1]MasterMineRenewables!G10</f>
        <v>PV</v>
      </c>
      <c r="H72" t="str">
        <f>[1]MasterMineRenewables!I10 &amp; " (MW)"</f>
        <v>0.085 (MW)</v>
      </c>
      <c r="I72" t="str">
        <f>[1]MasterMineRenewables!L10</f>
        <v>Commissioned</v>
      </c>
      <c r="J72">
        <f>[1]MasterMineRenewables!M10</f>
        <v>2019</v>
      </c>
      <c r="K72" t="str">
        <f>[1]MasterMineRenewables!Q10</f>
        <v>Cielle &amp; Terre</v>
      </c>
      <c r="L72">
        <f>[1]MasterMineRenewables!Z10</f>
        <v>-33.142767999999997</v>
      </c>
      <c r="M72">
        <f>[1]MasterMineRenewables!AA10</f>
        <v>-70.271974999999998</v>
      </c>
      <c r="N72" t="str">
        <f>[1]MasterMineRenewables!AB72</f>
        <v>http://www.sandfire.com.au/operations/degrussa/solar-power-project.html</v>
      </c>
    </row>
    <row r="73" spans="1:14" x14ac:dyDescent="0.35">
      <c r="A73" t="str">
        <f>[1]MasterMineRenewables!A15</f>
        <v>B2Gold</v>
      </c>
      <c r="B73" t="str">
        <f>[1]MasterMineRenewables!B15</f>
        <v>Mali-Senagal Border</v>
      </c>
      <c r="C73" t="str">
        <f>[1]MasterMineRenewables!C15</f>
        <v>Fekola Mine</v>
      </c>
      <c r="D73" t="str">
        <f>[1]MasterMineRenewables!D15</f>
        <v>Mali</v>
      </c>
      <c r="E73" t="str">
        <f>[1]MasterMineRenewables!E15</f>
        <v>Active</v>
      </c>
      <c r="F73" t="str">
        <f>[1]MasterMineRenewables!F15</f>
        <v>Gold</v>
      </c>
      <c r="G73" t="str">
        <f>[1]MasterMineRenewables!G15</f>
        <v>PV &amp; Battery</v>
      </c>
      <c r="H73" t="str">
        <f>[1]MasterMineRenewables!I15 &amp; " (MW)"</f>
        <v>30 (MW)</v>
      </c>
      <c r="I73" t="str">
        <f>[1]MasterMineRenewables!L15</f>
        <v>Commissioned</v>
      </c>
      <c r="J73">
        <f>[1]MasterMineRenewables!M15</f>
        <v>2019</v>
      </c>
      <c r="K73">
        <f>[1]MasterMineRenewables!Q15</f>
        <v>0</v>
      </c>
      <c r="L73">
        <f>[1]MasterMineRenewables!Z15</f>
        <v>12.538482</v>
      </c>
      <c r="M73">
        <f>[1]MasterMineRenewables!AA15</f>
        <v>-11.373347000000001</v>
      </c>
      <c r="N73" t="str">
        <f>[1]MasterMineRenewables!AB73</f>
        <v>https://www.redaviasolar.com/</v>
      </c>
    </row>
    <row r="74" spans="1:14" x14ac:dyDescent="0.35">
      <c r="A74" t="str">
        <f>[1]MasterMineRenewables!A21</f>
        <v>Caledonian Mining Corporation</v>
      </c>
      <c r="B74" t="str">
        <f>[1]MasterMineRenewables!B21</f>
        <v>Gwanda</v>
      </c>
      <c r="C74" t="str">
        <f>[1]MasterMineRenewables!C21</f>
        <v>Blanket Mine</v>
      </c>
      <c r="D74" t="str">
        <f>[1]MasterMineRenewables!D21</f>
        <v>Zimbabwe</v>
      </c>
      <c r="E74" t="str">
        <f>[1]MasterMineRenewables!E21</f>
        <v>Active</v>
      </c>
      <c r="F74" t="str">
        <f>[1]MasterMineRenewables!F21</f>
        <v>Gold</v>
      </c>
      <c r="G74" t="str">
        <f>[1]MasterMineRenewables!G21</f>
        <v>PV</v>
      </c>
      <c r="H74" t="str">
        <f>[1]MasterMineRenewables!I21 &amp; " (MW)"</f>
        <v>19.65 (MW)</v>
      </c>
      <c r="I74" t="str">
        <f>[1]MasterMineRenewables!L21</f>
        <v>Announced</v>
      </c>
      <c r="J74">
        <f>[1]MasterMineRenewables!M21</f>
        <v>2019</v>
      </c>
      <c r="K74">
        <f>[1]MasterMineRenewables!Q21</f>
        <v>0</v>
      </c>
      <c r="L74">
        <f>[1]MasterMineRenewables!Z21</f>
        <v>-20.971862999999999</v>
      </c>
      <c r="M74">
        <f>[1]MasterMineRenewables!AA21</f>
        <v>28.800401000000001</v>
      </c>
      <c r="N74" t="str">
        <f>[1]MasterMineRenewables!AB74</f>
        <v>https://semspub.epa.gov/work/11/176032.pdf</v>
      </c>
    </row>
    <row r="75" spans="1:14" x14ac:dyDescent="0.35">
      <c r="A75" t="str">
        <f>[1]MasterMineRenewables!A28</f>
        <v>Energy Coal Resources</v>
      </c>
      <c r="B75" t="str">
        <f>[1]MasterMineRenewables!B28</f>
        <v>Bent Mountain, Kentucky</v>
      </c>
      <c r="C75" t="str">
        <f>[1]MasterMineRenewables!C28</f>
        <v>Bent Mountain Coal Mine</v>
      </c>
      <c r="D75" t="str">
        <f>[1]MasterMineRenewables!D28</f>
        <v>USA</v>
      </c>
      <c r="E75" t="str">
        <f>[1]MasterMineRenewables!E28</f>
        <v>Legacy</v>
      </c>
      <c r="F75" t="str">
        <f>[1]MasterMineRenewables!F28</f>
        <v>Coal</v>
      </c>
      <c r="G75" t="str">
        <f>[1]MasterMineRenewables!G28</f>
        <v>PV</v>
      </c>
      <c r="H75" t="str">
        <f>[1]MasterMineRenewables!I28 &amp; " (MW)"</f>
        <v>100 (MW)</v>
      </c>
      <c r="I75" t="str">
        <f>[1]MasterMineRenewables!L28</f>
        <v>Announced</v>
      </c>
      <c r="J75">
        <f>[1]MasterMineRenewables!M28</f>
        <v>2019</v>
      </c>
      <c r="K75">
        <f>[1]MasterMineRenewables!Q28</f>
        <v>0</v>
      </c>
      <c r="L75">
        <f>[1]MasterMineRenewables!Z28</f>
        <v>37.593916999999998</v>
      </c>
      <c r="M75">
        <f>[1]MasterMineRenewables!AA28</f>
        <v>-82.408541999999997</v>
      </c>
      <c r="N75" t="str">
        <f>[1]MasterMineRenewables!AB75</f>
        <v>http://www.miningweekly.com/article/sibanye-eyes-r3bn-150-mw-solar-power-station-2015-02-19/rep_id:3650</v>
      </c>
    </row>
    <row r="76" spans="1:14" x14ac:dyDescent="0.35">
      <c r="A76" t="str">
        <f>[1]MasterMineRenewables!A29</f>
        <v>Fortescue Metals Group</v>
      </c>
      <c r="B76" t="str">
        <f>[1]MasterMineRenewables!B29</f>
        <v>Pilbara, Western Australia</v>
      </c>
      <c r="C76" t="str">
        <f>[1]MasterMineRenewables!C29</f>
        <v>Chinchester Hub</v>
      </c>
      <c r="D76" t="str">
        <f>[1]MasterMineRenewables!D29</f>
        <v>Australia</v>
      </c>
      <c r="E76" t="str">
        <f>[1]MasterMineRenewables!E29</f>
        <v>Active</v>
      </c>
      <c r="F76" t="str">
        <f>[1]MasterMineRenewables!F29</f>
        <v>Iron</v>
      </c>
      <c r="G76" t="str">
        <f>[1]MasterMineRenewables!G29</f>
        <v>PV</v>
      </c>
      <c r="H76" t="str">
        <f>[1]MasterMineRenewables!I29 &amp; " (MW)"</f>
        <v>60 (MW)</v>
      </c>
      <c r="I76" t="str">
        <f>[1]MasterMineRenewables!L29</f>
        <v>Announced</v>
      </c>
      <c r="J76">
        <f>[1]MasterMineRenewables!M29</f>
        <v>2019</v>
      </c>
      <c r="K76">
        <f>[1]MasterMineRenewables!Q29</f>
        <v>0</v>
      </c>
      <c r="L76">
        <f>[1]MasterMineRenewables!Z29</f>
        <v>22.323978</v>
      </c>
      <c r="M76">
        <f>[1]MasterMineRenewables!AA29</f>
        <v>119.396942</v>
      </c>
      <c r="N76" t="str">
        <f>[1]MasterMineRenewables!AB76</f>
        <v>https://www.diplomatie.gouv.fr/IMG/pdf/2013-02-12_Assises_Chantier_5_TR3_NOUADHIBOU_decentralise_fiche5x_cle0114da.pdf</v>
      </c>
    </row>
    <row r="77" spans="1:14" x14ac:dyDescent="0.35">
      <c r="A77" t="str">
        <f>[1]MasterMineRenewables!A37</f>
        <v>Gold Fields</v>
      </c>
      <c r="B77" t="str">
        <f>[1]MasterMineRenewables!B37</f>
        <v>Western Australia</v>
      </c>
      <c r="C77" t="str">
        <f>[1]MasterMineRenewables!C37</f>
        <v>Agnew</v>
      </c>
      <c r="D77" t="str">
        <f>[1]MasterMineRenewables!D37</f>
        <v>Australia</v>
      </c>
      <c r="E77" t="str">
        <f>[1]MasterMineRenewables!E37</f>
        <v>Active</v>
      </c>
      <c r="F77" t="str">
        <f>[1]MasterMineRenewables!F37</f>
        <v>Gold</v>
      </c>
      <c r="G77" t="str">
        <f>[1]MasterMineRenewables!G37</f>
        <v>PV &amp; Wind</v>
      </c>
      <c r="H77" t="str">
        <f>[1]MasterMineRenewables!I37 &amp; " (MW)"</f>
        <v>22 (MW)</v>
      </c>
      <c r="I77" t="str">
        <f>[1]MasterMineRenewables!L37</f>
        <v>Commissioned</v>
      </c>
      <c r="J77">
        <f>[1]MasterMineRenewables!M37</f>
        <v>2019</v>
      </c>
      <c r="K77" t="str">
        <f>[1]MasterMineRenewables!Q37</f>
        <v>Juwi</v>
      </c>
      <c r="L77">
        <f>[1]MasterMineRenewables!Z37</f>
        <v>-27.978835</v>
      </c>
      <c r="M77">
        <f>[1]MasterMineRenewables!AA37</f>
        <v>120.49375499999999</v>
      </c>
      <c r="N77" t="str">
        <f>[1]MasterMineRenewables!AB77</f>
        <v>https://www.australianmining.com.au/news/south32-develop-solar-farm-cannington-mine/</v>
      </c>
    </row>
    <row r="78" spans="1:14" x14ac:dyDescent="0.35">
      <c r="A78" t="str">
        <f>[1]MasterMineRenewables!A42</f>
        <v>Harmony Gold</v>
      </c>
      <c r="B78" t="str">
        <f>[1]MasterMineRenewables!B42</f>
        <v>Welkom</v>
      </c>
      <c r="C78" t="str">
        <f>[1]MasterMineRenewables!C42</f>
        <v>Tshepong</v>
      </c>
      <c r="D78" t="str">
        <f>[1]MasterMineRenewables!D42</f>
        <v>South Africa</v>
      </c>
      <c r="E78" t="str">
        <f>[1]MasterMineRenewables!E42</f>
        <v>Active</v>
      </c>
      <c r="F78" t="str">
        <f>[1]MasterMineRenewables!F42</f>
        <v>Gold</v>
      </c>
      <c r="G78" t="str">
        <f>[1]MasterMineRenewables!G42</f>
        <v>PV</v>
      </c>
      <c r="H78" t="str">
        <f>[1]MasterMineRenewables!I42 &amp; " (MW)"</f>
        <v>30 (MW)</v>
      </c>
      <c r="I78" t="str">
        <f>[1]MasterMineRenewables!L42</f>
        <v>Announced</v>
      </c>
      <c r="J78">
        <f>[1]MasterMineRenewables!M42</f>
        <v>2019</v>
      </c>
      <c r="K78">
        <f>[1]MasterMineRenewables!Q42</f>
        <v>0</v>
      </c>
      <c r="L78">
        <f>[1]MasterMineRenewables!Z42</f>
        <v>-27.866154000000002</v>
      </c>
      <c r="M78">
        <f>[1]MasterMineRenewables!AA42</f>
        <v>26.712391</v>
      </c>
      <c r="N78" t="str">
        <f>[1]MasterMineRenewables!AB78</f>
        <v>https://renewablesnow.com/news/to-the-point-zinc-refinery-in-australia-goes-solar-623865/</v>
      </c>
    </row>
    <row r="79" spans="1:14" x14ac:dyDescent="0.35">
      <c r="A79" t="str">
        <f>[1]MasterMineRenewables!A43</f>
        <v>Harmony Gold</v>
      </c>
      <c r="B79" t="str">
        <f>[1]MasterMineRenewables!B43</f>
        <v>Free State province</v>
      </c>
      <c r="C79" t="str">
        <f>[1]MasterMineRenewables!C43</f>
        <v>3 sites</v>
      </c>
      <c r="D79" t="str">
        <f>[1]MasterMineRenewables!D43</f>
        <v>South Africa</v>
      </c>
      <c r="E79" t="str">
        <f>[1]MasterMineRenewables!E43</f>
        <v>Active</v>
      </c>
      <c r="F79" t="str">
        <f>[1]MasterMineRenewables!F43</f>
        <v>Gold</v>
      </c>
      <c r="G79" t="str">
        <f>[1]MasterMineRenewables!G43</f>
        <v>PV</v>
      </c>
      <c r="H79" t="str">
        <f>[1]MasterMineRenewables!I43 &amp; " (MW)"</f>
        <v>26 (MW)</v>
      </c>
      <c r="I79" t="str">
        <f>[1]MasterMineRenewables!L43</f>
        <v>Announced</v>
      </c>
      <c r="J79">
        <f>[1]MasterMineRenewables!M43</f>
        <v>2019</v>
      </c>
      <c r="K79">
        <f>[1]MasterMineRenewables!Q43</f>
        <v>0</v>
      </c>
      <c r="L79">
        <f>[1]MasterMineRenewables!Z43</f>
        <v>-28.531409</v>
      </c>
      <c r="M79">
        <f>[1]MasterMineRenewables!AA43</f>
        <v>26.833119</v>
      </c>
      <c r="N79" t="str">
        <f>[1]MasterMineRenewables!AB79</f>
        <v>http://www.tatasteel.com/media/newsroom/press-releases/india/2017/tata-steel-commissions-its-1st-3-mw-solar-power-plant-at-noamundi/#</v>
      </c>
    </row>
    <row r="80" spans="1:14" x14ac:dyDescent="0.35">
      <c r="A80" t="str">
        <f>[1]MasterMineRenewables!A44</f>
        <v xml:space="preserve">Hillgrove </v>
      </c>
      <c r="B80" t="str">
        <f>[1]MasterMineRenewables!B44</f>
        <v>South Australia</v>
      </c>
      <c r="C80" t="str">
        <f>[1]MasterMineRenewables!C44</f>
        <v>Kanmantoo</v>
      </c>
      <c r="D80" t="str">
        <f>[1]MasterMineRenewables!D44</f>
        <v>Australia</v>
      </c>
      <c r="E80" t="str">
        <f>[1]MasterMineRenewables!E44</f>
        <v>Legacy</v>
      </c>
      <c r="F80" t="str">
        <f>[1]MasterMineRenewables!F44</f>
        <v>Copper</v>
      </c>
      <c r="G80" t="str">
        <f>[1]MasterMineRenewables!G44</f>
        <v>Energy Storage</v>
      </c>
      <c r="H80" t="str">
        <f>[1]MasterMineRenewables!I44 &amp; " (MW)"</f>
        <v xml:space="preserve"> (MW)</v>
      </c>
      <c r="I80" t="str">
        <f>[1]MasterMineRenewables!L44</f>
        <v>Announced</v>
      </c>
      <c r="J80">
        <f>[1]MasterMineRenewables!M44</f>
        <v>2019</v>
      </c>
      <c r="K80">
        <f>[1]MasterMineRenewables!Q44</f>
        <v>0</v>
      </c>
      <c r="L80">
        <f>[1]MasterMineRenewables!Z44</f>
        <v>-35.094552</v>
      </c>
      <c r="M80">
        <f>[1]MasterMineRenewables!AA44</f>
        <v>138.99438599999999</v>
      </c>
      <c r="N80" t="str">
        <f>[1]MasterMineRenewables!AB80</f>
        <v>https://www.pv-magazine.com/2019/08/23/polish-mining-company-to-deploy-solar-on-dead-coal-sites/</v>
      </c>
    </row>
    <row r="81" spans="1:14" x14ac:dyDescent="0.35">
      <c r="A81" t="str">
        <f>[1]MasterMineRenewables!A52</f>
        <v>KGHM Polska Miedź SA</v>
      </c>
      <c r="B81" t="str">
        <f>[1]MasterMineRenewables!B52</f>
        <v>Poland</v>
      </c>
      <c r="C81" t="str">
        <f>[1]MasterMineRenewables!C52</f>
        <v>Unknown</v>
      </c>
      <c r="D81" t="str">
        <f>[1]MasterMineRenewables!D52</f>
        <v>Poland</v>
      </c>
      <c r="E81" t="str">
        <f>[1]MasterMineRenewables!E52</f>
        <v>Active</v>
      </c>
      <c r="F81" t="str">
        <f>[1]MasterMineRenewables!F52</f>
        <v>Silver and Copper</v>
      </c>
      <c r="G81" t="str">
        <f>[1]MasterMineRenewables!G52</f>
        <v>PV</v>
      </c>
      <c r="H81" t="str">
        <f>[1]MasterMineRenewables!I52 &amp; " (MW)"</f>
        <v>500 (MW)</v>
      </c>
      <c r="I81" t="str">
        <f>[1]MasterMineRenewables!L52</f>
        <v>Announced</v>
      </c>
      <c r="J81">
        <f>[1]MasterMineRenewables!M52</f>
        <v>2019</v>
      </c>
      <c r="K81">
        <f>[1]MasterMineRenewables!Q52</f>
        <v>0</v>
      </c>
      <c r="L81">
        <f>[1]MasterMineRenewables!Z52</f>
        <v>0</v>
      </c>
      <c r="M81">
        <f>[1]MasterMineRenewables!AA52</f>
        <v>0</v>
      </c>
      <c r="N81" t="str">
        <f>[1]MasterMineRenewables!AB81</f>
        <v>http://www.commsolar.com.au/expertise/commercial-rooftop-solar-pv/bhp-billiton-nickel-west-leinster-solar-rooftops-project/</v>
      </c>
    </row>
    <row r="82" spans="1:14" x14ac:dyDescent="0.35">
      <c r="A82" t="str">
        <f>[1]MasterMineRenewables!A53</f>
        <v>Lion One Metals</v>
      </c>
      <c r="B82" t="str">
        <f>[1]MasterMineRenewables!B53</f>
        <v>Nadi</v>
      </c>
      <c r="C82" t="str">
        <f>[1]MasterMineRenewables!C53</f>
        <v>Tuvato</v>
      </c>
      <c r="D82" t="str">
        <f>[1]MasterMineRenewables!D53</f>
        <v>Fiji</v>
      </c>
      <c r="E82" t="str">
        <f>[1]MasterMineRenewables!E53</f>
        <v>In Development</v>
      </c>
      <c r="F82" t="str">
        <f>[1]MasterMineRenewables!F53</f>
        <v>Gold</v>
      </c>
      <c r="G82" t="str">
        <f>[1]MasterMineRenewables!G53</f>
        <v>PV</v>
      </c>
      <c r="H82" t="str">
        <f>[1]MasterMineRenewables!I53 &amp; " (MW)"</f>
        <v>7 (MW)</v>
      </c>
      <c r="I82" t="str">
        <f>[1]MasterMineRenewables!L53</f>
        <v>Announced</v>
      </c>
      <c r="J82">
        <f>[1]MasterMineRenewables!M53</f>
        <v>2019</v>
      </c>
      <c r="K82">
        <f>[1]MasterMineRenewables!Q53</f>
        <v>0</v>
      </c>
      <c r="L82">
        <f>[1]MasterMineRenewables!Z53</f>
        <v>-17.716667000000001</v>
      </c>
      <c r="M82">
        <f>[1]MasterMineRenewables!AA53</f>
        <v>177.58333300000001</v>
      </c>
      <c r="N82" t="str">
        <f>[1]MasterMineRenewables!AB82</f>
        <v>http://www.mining.com/thirty-year-old-inactive-mine-host-australias-first-clean-energy-storage-facility-kind/</v>
      </c>
    </row>
    <row r="83" spans="1:14" x14ac:dyDescent="0.35">
      <c r="A83" t="str">
        <f>[1]MasterMineRenewables!A54</f>
        <v>Malabar</v>
      </c>
      <c r="B83" t="str">
        <f>[1]MasterMineRenewables!B54</f>
        <v>New South Wales</v>
      </c>
      <c r="C83" t="str">
        <f>[1]MasterMineRenewables!C54</f>
        <v>Drayton Mine</v>
      </c>
      <c r="D83" t="str">
        <f>[1]MasterMineRenewables!D54</f>
        <v>Australia</v>
      </c>
      <c r="E83" t="str">
        <f>[1]MasterMineRenewables!E54</f>
        <v>Legacy</v>
      </c>
      <c r="F83" t="str">
        <f>[1]MasterMineRenewables!F54</f>
        <v>Coal</v>
      </c>
      <c r="G83" t="str">
        <f>[1]MasterMineRenewables!G54</f>
        <v>PV</v>
      </c>
      <c r="H83" t="str">
        <f>[1]MasterMineRenewables!I54 &amp; " (MW)"</f>
        <v>25 (MW)</v>
      </c>
      <c r="I83" t="str">
        <f>[1]MasterMineRenewables!L54</f>
        <v>Announced</v>
      </c>
      <c r="J83">
        <f>[1]MasterMineRenewables!M54</f>
        <v>2019</v>
      </c>
      <c r="K83">
        <f>[1]MasterMineRenewables!Q54</f>
        <v>0</v>
      </c>
      <c r="L83">
        <f>[1]MasterMineRenewables!Z54</f>
        <v>-32.335369999999998</v>
      </c>
      <c r="M83">
        <f>[1]MasterMineRenewables!AA54</f>
        <v>150.942992</v>
      </c>
      <c r="N83" t="str">
        <f>[1]MasterMineRenewables!AB83</f>
        <v>https://nepis.epa.gov/Exe/tiff2png.cgi/P1006XIP.PNG?-r+75+-g+7+D%3A%5CZYFILES%5CINDEX%20DATA%5C06THRU10%5CTIFF%5C00000724%5CP1006XIP.TIF</v>
      </c>
    </row>
    <row r="84" spans="1:14" x14ac:dyDescent="0.35">
      <c r="A84" t="str">
        <f>[1]MasterMineRenewables!A61</f>
        <v>Nordgold</v>
      </c>
      <c r="B84" t="str">
        <f>[1]MasterMineRenewables!B61</f>
        <v>Bam</v>
      </c>
      <c r="C84" t="str">
        <f>[1]MasterMineRenewables!C61</f>
        <v>Bassi and Bouly mines</v>
      </c>
      <c r="D84" t="str">
        <f>[1]MasterMineRenewables!D61</f>
        <v>Burkina Faso</v>
      </c>
      <c r="E84" t="str">
        <f>[1]MasterMineRenewables!E61</f>
        <v>Active</v>
      </c>
      <c r="F84" t="str">
        <f>[1]MasterMineRenewables!F61</f>
        <v>Gold</v>
      </c>
      <c r="G84" t="str">
        <f>[1]MasterMineRenewables!G61</f>
        <v>PV</v>
      </c>
      <c r="H84" t="str">
        <f>[1]MasterMineRenewables!I61 &amp; " (MW)"</f>
        <v>13 (MW)</v>
      </c>
      <c r="I84" t="str">
        <f>[1]MasterMineRenewables!L61</f>
        <v>Commissioned</v>
      </c>
      <c r="J84">
        <f>[1]MasterMineRenewables!M61</f>
        <v>2019</v>
      </c>
      <c r="K84">
        <f>[1]MasterMineRenewables!Q61</f>
        <v>0</v>
      </c>
      <c r="L84">
        <f>[1]MasterMineRenewables!Z61</f>
        <v>13.152697</v>
      </c>
      <c r="M84">
        <f>[1]MasterMineRenewables!AA61</f>
        <v>-1.511258</v>
      </c>
      <c r="N84" t="str">
        <f>[1]MasterMineRenewables!AB84</f>
        <v>https://www.scmp.com/news/china/society/article/2096667/china-flips-switch-worlds-biggest-floating-solar-farm</v>
      </c>
    </row>
    <row r="85" spans="1:14" x14ac:dyDescent="0.35">
      <c r="A85" t="str">
        <f>[1]MasterMineRenewables!A80</f>
        <v>Tauron Polska Energia SA</v>
      </c>
      <c r="B85" t="str">
        <f>[1]MasterMineRenewables!B80</f>
        <v>Jaworzno</v>
      </c>
      <c r="C85" t="str">
        <f>[1]MasterMineRenewables!C80</f>
        <v>Myslowice</v>
      </c>
      <c r="D85" t="str">
        <f>[1]MasterMineRenewables!D80</f>
        <v>Poland</v>
      </c>
      <c r="E85" t="str">
        <f>[1]MasterMineRenewables!E80</f>
        <v>Legacy</v>
      </c>
      <c r="F85" t="str">
        <f>[1]MasterMineRenewables!F80</f>
        <v>Coal</v>
      </c>
      <c r="G85" t="str">
        <f>[1]MasterMineRenewables!G80</f>
        <v>PV</v>
      </c>
      <c r="H85" t="str">
        <f>[1]MasterMineRenewables!I80 &amp; " (MW)"</f>
        <v>3.1 (MW)</v>
      </c>
      <c r="I85" t="str">
        <f>[1]MasterMineRenewables!L80</f>
        <v>Announced</v>
      </c>
      <c r="J85">
        <f>[1]MasterMineRenewables!M80</f>
        <v>2019</v>
      </c>
      <c r="K85">
        <f>[1]MasterMineRenewables!Q80</f>
        <v>0</v>
      </c>
      <c r="L85">
        <f>[1]MasterMineRenewables!Z80</f>
        <v>50.233333000000002</v>
      </c>
      <c r="M85">
        <f>[1]MasterMineRenewables!AA80</f>
        <v>19.133333</v>
      </c>
      <c r="N85" t="str">
        <f>[1]MasterMineRenewables!AB85</f>
        <v>https://www.ciel-et-terre.net/ciel-terres-technical-achievement-in-china-cecep-70-mwp-floating-pv-complex/</v>
      </c>
    </row>
    <row r="86" spans="1:14" x14ac:dyDescent="0.35">
      <c r="A86" t="str">
        <f>[1]MasterMineRenewables!A82</f>
        <v>Terramin</v>
      </c>
      <c r="B86" t="str">
        <f>[1]MasterMineRenewables!B82</f>
        <v>Adelaide</v>
      </c>
      <c r="C86" t="str">
        <f>[1]MasterMineRenewables!C82</f>
        <v>Angas Mine</v>
      </c>
      <c r="D86" t="str">
        <f>[1]MasterMineRenewables!D82</f>
        <v>Australia</v>
      </c>
      <c r="E86" t="str">
        <f>[1]MasterMineRenewables!E82</f>
        <v>Legacy</v>
      </c>
      <c r="F86" t="str">
        <f>[1]MasterMineRenewables!F82</f>
        <v>Zinc</v>
      </c>
      <c r="G86" t="str">
        <f>[1]MasterMineRenewables!G82</f>
        <v>Energy Storage</v>
      </c>
      <c r="H86" t="str">
        <f>[1]MasterMineRenewables!I82 &amp; " (MW)"</f>
        <v xml:space="preserve"> (MW)</v>
      </c>
      <c r="I86" t="str">
        <f>[1]MasterMineRenewables!L82</f>
        <v>Announced</v>
      </c>
      <c r="J86">
        <f>[1]MasterMineRenewables!M82</f>
        <v>2019</v>
      </c>
      <c r="K86" t="str">
        <f>[1]MasterMineRenewables!Q82</f>
        <v>Hydrostor</v>
      </c>
      <c r="L86">
        <f>[1]MasterMineRenewables!Z82</f>
        <v>-35.254430999999997</v>
      </c>
      <c r="M86">
        <f>[1]MasterMineRenewables!AA82</f>
        <v>138.92092299999999</v>
      </c>
      <c r="N86" t="str">
        <f>[1]MasterMineRenewables!AB86</f>
        <v>https://www.renewableenergyworld.com/2017/12/11/china-three-gorges-starts-world-s-biggest-floating-solar-project/#gref</v>
      </c>
    </row>
    <row r="87" spans="1:14" x14ac:dyDescent="0.35">
      <c r="A87" t="str">
        <f>[1]MasterMineRenewables!A85</f>
        <v>Unspecified</v>
      </c>
      <c r="B87" t="str">
        <f>[1]MasterMineRenewables!B85</f>
        <v>Anhui Province</v>
      </c>
      <c r="C87" t="str">
        <f>[1]MasterMineRenewables!C85</f>
        <v>Bengbu</v>
      </c>
      <c r="D87" t="str">
        <f>[1]MasterMineRenewables!D85</f>
        <v>China</v>
      </c>
      <c r="E87" t="str">
        <f>[1]MasterMineRenewables!E85</f>
        <v>Legacy</v>
      </c>
      <c r="F87" t="str">
        <f>[1]MasterMineRenewables!F85</f>
        <v>Coal</v>
      </c>
      <c r="G87" t="str">
        <f>[1]MasterMineRenewables!G85</f>
        <v>PV</v>
      </c>
      <c r="H87" t="str">
        <f>[1]MasterMineRenewables!I85 &amp; " (MW)"</f>
        <v>70 (MW)</v>
      </c>
      <c r="I87" t="str">
        <f>[1]MasterMineRenewables!L85</f>
        <v>Commissioned</v>
      </c>
      <c r="J87">
        <f>[1]MasterMineRenewables!M85</f>
        <v>2019</v>
      </c>
      <c r="K87" t="str">
        <f>[1]MasterMineRenewables!Q85</f>
        <v>China Energy Conservation Solar Technology</v>
      </c>
      <c r="L87">
        <f>[1]MasterMineRenewables!Z85</f>
        <v>32.910578999999998</v>
      </c>
      <c r="M87">
        <f>[1]MasterMineRenewables!AA85</f>
        <v>117.402902</v>
      </c>
      <c r="N87" t="str">
        <f>[1]MasterMineRenewables!AB87</f>
        <v>https://reneweconomy.com.au/pachydro-to-build-wind-farms-with-brazilian-mining-giant-vale-41685/</v>
      </c>
    </row>
    <row r="88" spans="1:14" x14ac:dyDescent="0.35">
      <c r="A88" t="str">
        <f>[1]MasterMineRenewables!A88</f>
        <v>Westmoreland Mining</v>
      </c>
      <c r="B88" t="str">
        <f>[1]MasterMineRenewables!B88</f>
        <v>Hanna, Alberta</v>
      </c>
      <c r="C88" t="str">
        <f>[1]MasterMineRenewables!C88</f>
        <v>Sheerness Coal Mine</v>
      </c>
      <c r="D88" t="str">
        <f>[1]MasterMineRenewables!D88</f>
        <v>Canada</v>
      </c>
      <c r="E88" t="str">
        <f>[1]MasterMineRenewables!E88</f>
        <v>Legacy</v>
      </c>
      <c r="F88" t="str">
        <f>[1]MasterMineRenewables!F88</f>
        <v>Coal</v>
      </c>
      <c r="G88" t="str">
        <f>[1]MasterMineRenewables!G88</f>
        <v>PV</v>
      </c>
      <c r="H88" t="str">
        <f>[1]MasterMineRenewables!I88 &amp; " (MW)"</f>
        <v>120 (MW)</v>
      </c>
      <c r="I88" t="str">
        <f>[1]MasterMineRenewables!L88</f>
        <v>Announced</v>
      </c>
      <c r="J88">
        <f>[1]MasterMineRenewables!M88</f>
        <v>2019</v>
      </c>
      <c r="K88" t="str">
        <f>[1]MasterMineRenewables!Q88</f>
        <v>ATCO</v>
      </c>
      <c r="L88">
        <f>[1]MasterMineRenewables!Z88</f>
        <v>51.439577</v>
      </c>
      <c r="M88">
        <f>[1]MasterMineRenewables!AA88</f>
        <v>-111.77793200000001</v>
      </c>
      <c r="N88" t="str">
        <f>[1]MasterMineRenewables!AB88</f>
        <v>https://www.hannaherald.com/news/local-news/solar-project-announced-for-hanna</v>
      </c>
    </row>
    <row r="89" spans="1:14" x14ac:dyDescent="0.35">
      <c r="A89" t="str">
        <f>[1]MasterMineRenewables!A89</f>
        <v>ZE PAK SA</v>
      </c>
      <c r="B89" t="str">
        <f>[1]MasterMineRenewables!B89</f>
        <v>Turek, Poland</v>
      </c>
      <c r="C89" t="str">
        <f>[1]MasterMineRenewables!C89</f>
        <v>Adamów</v>
      </c>
      <c r="D89" t="str">
        <f>[1]MasterMineRenewables!D89</f>
        <v>Poland</v>
      </c>
      <c r="E89" t="str">
        <f>[1]MasterMineRenewables!E89</f>
        <v>Legacy</v>
      </c>
      <c r="F89" t="str">
        <f>[1]MasterMineRenewables!F89</f>
        <v>Coal</v>
      </c>
      <c r="G89" t="str">
        <f>[1]MasterMineRenewables!G89</f>
        <v>PV</v>
      </c>
      <c r="H89" t="str">
        <f>[1]MasterMineRenewables!I89 &amp; " (MW)"</f>
        <v>70 (MW)</v>
      </c>
      <c r="I89" t="str">
        <f>[1]MasterMineRenewables!L89</f>
        <v>Announced</v>
      </c>
      <c r="J89">
        <f>[1]MasterMineRenewables!M89</f>
        <v>2019</v>
      </c>
      <c r="K89">
        <f>[1]MasterMineRenewables!Q89</f>
        <v>0</v>
      </c>
      <c r="L89">
        <f>[1]MasterMineRenewables!Z89</f>
        <v>52.019100000000002</v>
      </c>
      <c r="M89">
        <f>[1]MasterMineRenewables!AA89</f>
        <v>18.633099999999999</v>
      </c>
      <c r="N89" t="str">
        <f>[1]MasterMineRenewables!AB89</f>
        <v>https://www.pv-magazine.com/2018/11/28/polands-second-largest-coal-producer-to-deploy-70-mw-of-solar-at-mining-site/</v>
      </c>
    </row>
    <row r="90" spans="1:14" x14ac:dyDescent="0.35">
      <c r="H90" s="2"/>
    </row>
    <row r="91" spans="1:14" x14ac:dyDescent="0.35">
      <c r="H91" s="2"/>
    </row>
    <row r="92" spans="1:14" x14ac:dyDescent="0.35">
      <c r="H92" s="2"/>
    </row>
    <row r="93" spans="1:14" x14ac:dyDescent="0.35">
      <c r="H93" s="2"/>
    </row>
    <row r="94" spans="1:14" x14ac:dyDescent="0.35">
      <c r="H94" s="2"/>
    </row>
    <row r="95" spans="1:14" x14ac:dyDescent="0.35">
      <c r="H95" s="2"/>
    </row>
    <row r="96" spans="1:14" x14ac:dyDescent="0.35">
      <c r="H96" s="2"/>
    </row>
    <row r="97" spans="8:8" x14ac:dyDescent="0.35">
      <c r="H97" s="2"/>
    </row>
    <row r="98" spans="8:8" x14ac:dyDescent="0.35">
      <c r="H98" s="2"/>
    </row>
    <row r="99" spans="8:8" x14ac:dyDescent="0.35">
      <c r="H99" s="2"/>
    </row>
    <row r="100" spans="8:8" x14ac:dyDescent="0.35">
      <c r="H100" s="2"/>
    </row>
    <row r="101" spans="8:8" x14ac:dyDescent="0.35">
      <c r="H101" s="2"/>
    </row>
    <row r="102" spans="8:8" x14ac:dyDescent="0.35">
      <c r="H102" s="2"/>
    </row>
    <row r="103" spans="8:8" x14ac:dyDescent="0.35">
      <c r="H103" s="2"/>
    </row>
    <row r="104" spans="8:8" x14ac:dyDescent="0.35">
      <c r="H104" s="2"/>
    </row>
    <row r="105" spans="8:8" x14ac:dyDescent="0.35">
      <c r="H105" s="2"/>
    </row>
    <row r="106" spans="8:8" x14ac:dyDescent="0.35">
      <c r="H106" s="2"/>
    </row>
    <row r="107" spans="8:8" x14ac:dyDescent="0.35">
      <c r="H107" s="2"/>
    </row>
    <row r="108" spans="8:8" x14ac:dyDescent="0.35">
      <c r="H108" s="2"/>
    </row>
  </sheetData>
  <autoFilter ref="A1:N61" xr:uid="{01BBA465-B77B-2A43-934C-1F2842D30D45}">
    <sortState xmlns:xlrd2="http://schemas.microsoft.com/office/spreadsheetml/2017/richdata2" ref="A2:N89">
      <sortCondition ref="J1:J6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7E069-0DE9-48B2-B7F7-8C0A94333D0A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1C77047B32DD49B8150C6DC463B2AC" ma:contentTypeVersion="14" ma:contentTypeDescription="Create a new document." ma:contentTypeScope="" ma:versionID="b61107db5e33f95e9be4df73a4acdd45">
  <xsd:schema xmlns:xsd="http://www.w3.org/2001/XMLSchema" xmlns:xs="http://www.w3.org/2001/XMLSchema" xmlns:p="http://schemas.microsoft.com/office/2006/metadata/properties" xmlns:ns1="http://schemas.microsoft.com/sharepoint/v3" xmlns:ns2="3b0ec695-2296-4f35-a24a-01e178e1fd8d" xmlns:ns3="24295c53-8441-4ad1-8ffa-c268c72b1660" targetNamespace="http://schemas.microsoft.com/office/2006/metadata/properties" ma:root="true" ma:fieldsID="ec053803de6670a0a7c6671571706ba3" ns1:_="" ns2:_="" ns3:_="">
    <xsd:import namespace="http://schemas.microsoft.com/sharepoint/v3"/>
    <xsd:import namespace="3b0ec695-2296-4f35-a24a-01e178e1fd8d"/>
    <xsd:import namespace="24295c53-8441-4ad1-8ffa-c268c72b16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ec695-2296-4f35-a24a-01e178e1fd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295c53-8441-4ad1-8ffa-c268c72b16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77A91A3-5A2F-44E2-9D9A-E91289387E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63E293-4EB5-4E6B-A409-ACAB46F9D5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0ec695-2296-4f35-a24a-01e178e1fd8d"/>
    <ds:schemaRef ds:uri="24295c53-8441-4ad1-8ffa-c268c72b16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4E0AD8-3D4A-4E9E-B75B-1D38B66EC2B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WebsiteList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Kirk</dc:creator>
  <cp:lastModifiedBy>Thomas Kirk</cp:lastModifiedBy>
  <dcterms:created xsi:type="dcterms:W3CDTF">2019-09-11T20:10:26Z</dcterms:created>
  <dcterms:modified xsi:type="dcterms:W3CDTF">2019-11-08T18:31:12Z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0x010100261C77047B32DD49B8150C6DC463B2AC</vt:lpwstr>
  </property>
</Properties>
</file>